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NRC\projects\2017J_NDMAX\SUMMARY_FILE\"/>
    </mc:Choice>
  </mc:AlternateContent>
  <bookViews>
    <workbookView xWindow="57480" yWindow="-120" windowWidth="29040" windowHeight="15840" tabRatio="703"/>
  </bookViews>
  <sheets>
    <sheet name="Summary" sheetId="1" r:id="rId1"/>
    <sheet name="Instrument Info" sheetId="5" r:id="rId2"/>
    <sheet name="Fuel Properties" sheetId="4" r:id="rId3"/>
    <sheet name="Instrument Data" sheetId="2" r:id="rId4"/>
    <sheet name="EI_excerpt" sheetId="11" r:id="rId5"/>
  </sheets>
  <definedNames>
    <definedName name="CorrMass">'Instrument Data'!$AR$6:$AR$105</definedName>
    <definedName name="CorrMassSD">'Instrument Data'!$AS$6:$AS$105</definedName>
    <definedName name="CorrNum">'Instrument Data'!$AP$6:$AP$105</definedName>
    <definedName name="CorrNumSD">'Instrument Data'!$AQ$6:$AQ$105</definedName>
  </definedNames>
  <calcPr calcId="152511" iterate="1"/>
</workbook>
</file>

<file path=xl/calcChain.xml><?xml version="1.0" encoding="utf-8"?>
<calcChain xmlns="http://schemas.openxmlformats.org/spreadsheetml/2006/main">
  <c r="AS9" i="11" l="1"/>
  <c r="AT9" i="11"/>
  <c r="AS10" i="11"/>
  <c r="AT10" i="11"/>
  <c r="AS11" i="11"/>
  <c r="AT11" i="11"/>
  <c r="AS12" i="11"/>
  <c r="AT12" i="11"/>
  <c r="AS13" i="11"/>
  <c r="AT13" i="11"/>
  <c r="AS14" i="11"/>
  <c r="AT14" i="11"/>
  <c r="AS15" i="11"/>
  <c r="AT15" i="11"/>
  <c r="AS16" i="11"/>
  <c r="AT16" i="11"/>
  <c r="AS17" i="11"/>
  <c r="AT17" i="11"/>
  <c r="AS18" i="11"/>
  <c r="AT18" i="11"/>
  <c r="AS19" i="11"/>
  <c r="AT19" i="11"/>
  <c r="AS20" i="11"/>
  <c r="AT20" i="11"/>
  <c r="AS21" i="11"/>
  <c r="AT21" i="11"/>
  <c r="AS22" i="11"/>
  <c r="AT22" i="11"/>
  <c r="AS23" i="11"/>
  <c r="AT23" i="11"/>
  <c r="AS24" i="11"/>
  <c r="AT24" i="11"/>
  <c r="AS25" i="11"/>
  <c r="AT25" i="11"/>
  <c r="AS26" i="11"/>
  <c r="AT26" i="11"/>
  <c r="AS27" i="11"/>
  <c r="AT27" i="11"/>
  <c r="AS28" i="11"/>
  <c r="AT28" i="11"/>
  <c r="AS29" i="11"/>
  <c r="AT29" i="11"/>
  <c r="AS30" i="11"/>
  <c r="AT30" i="11"/>
  <c r="AS31" i="11"/>
  <c r="AT31" i="11"/>
  <c r="AS32" i="11"/>
  <c r="AT32" i="11"/>
  <c r="AS33" i="11"/>
  <c r="AT33" i="11"/>
  <c r="AS34" i="11"/>
  <c r="AT34" i="11"/>
  <c r="AS35" i="11"/>
  <c r="AT35" i="11"/>
  <c r="AS36" i="11"/>
  <c r="AT36" i="11"/>
  <c r="AS37" i="11"/>
  <c r="AT37" i="11"/>
  <c r="AS38" i="11"/>
  <c r="AT38" i="11"/>
  <c r="AS39" i="11"/>
  <c r="AT39" i="11"/>
  <c r="AS40" i="11"/>
  <c r="AT40" i="11"/>
  <c r="AS41" i="11"/>
  <c r="AT41" i="11"/>
  <c r="AS42" i="11"/>
  <c r="AT42" i="11"/>
  <c r="AS43" i="11"/>
  <c r="AT43" i="11"/>
  <c r="AS44" i="11"/>
  <c r="AT44" i="11"/>
  <c r="AS45" i="11"/>
  <c r="AT45" i="11"/>
  <c r="AS46" i="11"/>
  <c r="AT46" i="11"/>
  <c r="AS47" i="11"/>
  <c r="AT47" i="11"/>
  <c r="AS48" i="11"/>
  <c r="AT48" i="11"/>
  <c r="AS49" i="11"/>
  <c r="AT49" i="11"/>
  <c r="AS50" i="11"/>
  <c r="AT50" i="11"/>
  <c r="AS51" i="11"/>
  <c r="AT51" i="11"/>
  <c r="AS52" i="11"/>
  <c r="AT52" i="11"/>
  <c r="AS53" i="11"/>
  <c r="AT53" i="11"/>
  <c r="AS54" i="11"/>
  <c r="AT54" i="11"/>
  <c r="AS55" i="11"/>
  <c r="AT55" i="11"/>
  <c r="AS56" i="11"/>
  <c r="AT56" i="11"/>
  <c r="AS57" i="11"/>
  <c r="AT57" i="11"/>
  <c r="AS58" i="11"/>
  <c r="AT58" i="11"/>
  <c r="AS59" i="11"/>
  <c r="AT59" i="11"/>
  <c r="AS60" i="11"/>
  <c r="AT60" i="11"/>
  <c r="AS61" i="11"/>
  <c r="AT61" i="11"/>
  <c r="AS62" i="11"/>
  <c r="AT62" i="11"/>
  <c r="AS63" i="11"/>
  <c r="AT63" i="11"/>
  <c r="AS64" i="11"/>
  <c r="AT64" i="11"/>
  <c r="AS65" i="11"/>
  <c r="AT65" i="11"/>
  <c r="AS66" i="11"/>
  <c r="AT66" i="11"/>
  <c r="AS67" i="11"/>
  <c r="AT67" i="11"/>
  <c r="AS68" i="11"/>
  <c r="AT68" i="11"/>
  <c r="AS69" i="11"/>
  <c r="AT69" i="11"/>
  <c r="AS70" i="11"/>
  <c r="AT70" i="11"/>
  <c r="AS71" i="11"/>
  <c r="AT71" i="11"/>
  <c r="AS72" i="11"/>
  <c r="AT72" i="11"/>
  <c r="AS73" i="11"/>
  <c r="AT73" i="11"/>
  <c r="AS74" i="11"/>
  <c r="AT74" i="11"/>
  <c r="AS75" i="11"/>
  <c r="AT75" i="11"/>
  <c r="AS76" i="11"/>
  <c r="AT76" i="11"/>
  <c r="AS77" i="11"/>
  <c r="AT77" i="11"/>
  <c r="AS78" i="11"/>
  <c r="AT78" i="11"/>
  <c r="AS79" i="11"/>
  <c r="AT79" i="11"/>
  <c r="AS80" i="11"/>
  <c r="AT80" i="11"/>
  <c r="AS81" i="11"/>
  <c r="AT81" i="11"/>
  <c r="AS82" i="11"/>
  <c r="AT82" i="11"/>
  <c r="AS83" i="11"/>
  <c r="AT83" i="11"/>
  <c r="AS84" i="11"/>
  <c r="AT84" i="11"/>
  <c r="AS85" i="11"/>
  <c r="AT85" i="11"/>
  <c r="AS86" i="11"/>
  <c r="AT86" i="11"/>
  <c r="AS87" i="11"/>
  <c r="AT87" i="11"/>
  <c r="AS88" i="11"/>
  <c r="AT88" i="11"/>
  <c r="AS89" i="11"/>
  <c r="AT89" i="11"/>
  <c r="AS90" i="11"/>
  <c r="AT90" i="11"/>
  <c r="AS91" i="11"/>
  <c r="AT91" i="11"/>
  <c r="AS92" i="11"/>
  <c r="AT92" i="11"/>
  <c r="AS93" i="11"/>
  <c r="AT93" i="11"/>
  <c r="AS94" i="11"/>
  <c r="AT94" i="11"/>
  <c r="AS95" i="11"/>
  <c r="AT95" i="11"/>
  <c r="AS96" i="11"/>
  <c r="AT96" i="11"/>
  <c r="AS97" i="11"/>
  <c r="AT97" i="11"/>
  <c r="AS98" i="11"/>
  <c r="AT98" i="11"/>
  <c r="AS99" i="11"/>
  <c r="AT99" i="11"/>
  <c r="AS100" i="11"/>
  <c r="AT100" i="11"/>
  <c r="AS101" i="11"/>
  <c r="AT101" i="11"/>
  <c r="AS102" i="11"/>
  <c r="AT102" i="11"/>
  <c r="AS103" i="11"/>
  <c r="AT103" i="11"/>
  <c r="AS104" i="11"/>
  <c r="AT104" i="11"/>
  <c r="AS105" i="11"/>
  <c r="AT105" i="11"/>
  <c r="AS7" i="11"/>
  <c r="AT7" i="11"/>
  <c r="AS8" i="11"/>
  <c r="AT8" i="11"/>
  <c r="AT6" i="11"/>
  <c r="AS6" i="11"/>
  <c r="AT3" i="11"/>
  <c r="AS3" i="11"/>
  <c r="H33" i="1" l="1"/>
  <c r="G33" i="1"/>
  <c r="F33" i="1"/>
  <c r="E33" i="1"/>
  <c r="D33" i="1"/>
  <c r="H32" i="1"/>
  <c r="G32" i="1"/>
  <c r="F32" i="1"/>
  <c r="E32" i="1"/>
  <c r="D32" i="1"/>
  <c r="H31" i="1"/>
  <c r="G31" i="1"/>
  <c r="F31" i="1"/>
  <c r="E31" i="1"/>
  <c r="D31" i="1"/>
  <c r="C33" i="1"/>
  <c r="C32" i="1"/>
  <c r="C31" i="1"/>
  <c r="B32" i="1"/>
  <c r="B33" i="1"/>
  <c r="B31" i="1"/>
  <c r="C30" i="1"/>
  <c r="D30" i="1"/>
  <c r="E30" i="1"/>
  <c r="F30" i="1"/>
  <c r="G30" i="1"/>
  <c r="H30" i="1"/>
  <c r="B30" i="1"/>
  <c r="AR105" i="11" l="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81" i="11"/>
  <c r="AR80" i="11"/>
  <c r="AR79" i="11"/>
  <c r="AR78" i="11"/>
  <c r="AR77" i="11"/>
  <c r="AR76" i="11"/>
  <c r="AR75" i="11"/>
  <c r="AR74" i="11"/>
  <c r="AR73" i="11"/>
  <c r="AR72" i="11"/>
  <c r="AR71" i="11"/>
  <c r="AR70" i="11"/>
  <c r="AR69" i="11"/>
  <c r="AR68" i="11"/>
  <c r="AR67" i="11"/>
  <c r="AR66" i="11"/>
  <c r="AR65" i="11"/>
  <c r="AR64" i="11"/>
  <c r="AR63" i="11"/>
  <c r="AR62" i="11"/>
  <c r="AR61" i="11"/>
  <c r="AR60" i="11"/>
  <c r="AR59" i="11"/>
  <c r="AR58" i="11"/>
  <c r="AR57" i="11"/>
  <c r="AR56" i="11"/>
  <c r="AR55" i="11"/>
  <c r="AR54" i="11"/>
  <c r="AR53" i="11"/>
  <c r="AR52" i="11"/>
  <c r="AR51" i="11"/>
  <c r="AR50" i="11"/>
  <c r="AR49" i="11"/>
  <c r="AR48" i="11"/>
  <c r="AR47" i="11"/>
  <c r="AR46" i="11"/>
  <c r="AR45" i="11"/>
  <c r="AR44" i="11"/>
  <c r="AR43" i="11"/>
  <c r="AR42" i="11"/>
  <c r="AR41" i="11"/>
  <c r="AR40" i="11"/>
  <c r="AR39" i="11"/>
  <c r="AR38" i="11"/>
  <c r="AR37" i="11"/>
  <c r="AR36" i="11"/>
  <c r="AR35" i="11"/>
  <c r="AR34" i="11"/>
  <c r="AR33" i="11"/>
  <c r="AR32" i="11"/>
  <c r="AR31" i="11"/>
  <c r="AR30" i="11"/>
  <c r="AR29" i="11"/>
  <c r="AR28" i="11"/>
  <c r="AR27" i="11"/>
  <c r="AR26" i="11"/>
  <c r="AR25" i="11"/>
  <c r="AR24" i="11"/>
  <c r="AR23" i="11"/>
  <c r="AR22" i="11"/>
  <c r="AR21" i="11"/>
  <c r="AR20" i="11"/>
  <c r="AR19" i="11"/>
  <c r="AR18" i="11"/>
  <c r="AR17" i="11"/>
  <c r="AR16" i="11"/>
  <c r="AR15" i="11"/>
  <c r="AR14" i="11"/>
  <c r="AR13" i="11"/>
  <c r="AR12" i="11"/>
  <c r="AR11" i="11"/>
  <c r="AR10" i="11"/>
  <c r="AR9" i="11"/>
  <c r="AR8" i="11"/>
  <c r="AR7" i="11"/>
  <c r="AR6" i="11"/>
  <c r="Y53" i="11" l="1"/>
  <c r="C7" i="11" l="1"/>
  <c r="D7" i="11"/>
  <c r="E7" i="11"/>
  <c r="F7" i="11"/>
  <c r="G7" i="11"/>
  <c r="H7" i="11"/>
  <c r="I7" i="11"/>
  <c r="J7" i="11"/>
  <c r="K7" i="11"/>
  <c r="L7" i="11"/>
  <c r="M7" i="11"/>
  <c r="N7" i="11"/>
  <c r="O7" i="11"/>
  <c r="P7" i="11"/>
  <c r="Q7" i="11"/>
  <c r="R7" i="11"/>
  <c r="S7" i="11"/>
  <c r="T7" i="11"/>
  <c r="U7" i="11"/>
  <c r="V7" i="11"/>
  <c r="W7" i="11"/>
  <c r="X7" i="11"/>
  <c r="Y7" i="11"/>
  <c r="Z7" i="11"/>
  <c r="AA7" i="11"/>
  <c r="AB7" i="11"/>
  <c r="AC7" i="11"/>
  <c r="AD7" i="11"/>
  <c r="AE7" i="11"/>
  <c r="AF7" i="11"/>
  <c r="AG7" i="11"/>
  <c r="AH7" i="11"/>
  <c r="AI7" i="11"/>
  <c r="AJ7" i="11"/>
  <c r="AK7" i="11"/>
  <c r="AL7" i="11"/>
  <c r="AM7" i="11"/>
  <c r="AN7" i="11"/>
  <c r="AO7" i="11"/>
  <c r="AP7" i="11"/>
  <c r="C8" i="11"/>
  <c r="D8" i="11"/>
  <c r="E8" i="11"/>
  <c r="F8" i="11"/>
  <c r="G8" i="11"/>
  <c r="H8" i="11"/>
  <c r="I8" i="11"/>
  <c r="J8" i="11"/>
  <c r="K8" i="11"/>
  <c r="L8" i="11"/>
  <c r="M8" i="11"/>
  <c r="N8" i="11"/>
  <c r="O8" i="11"/>
  <c r="P8" i="11"/>
  <c r="Q8" i="11"/>
  <c r="R8" i="11"/>
  <c r="S8" i="11"/>
  <c r="T8" i="11"/>
  <c r="U8" i="11"/>
  <c r="V8" i="11"/>
  <c r="W8" i="11"/>
  <c r="X8" i="11"/>
  <c r="Y8" i="11"/>
  <c r="Z8" i="11"/>
  <c r="AA8" i="11"/>
  <c r="AB8" i="11"/>
  <c r="AC8" i="11"/>
  <c r="AD8" i="11"/>
  <c r="AE8" i="11"/>
  <c r="AF8" i="11"/>
  <c r="AG8" i="11"/>
  <c r="AH8" i="11"/>
  <c r="AI8" i="11"/>
  <c r="AJ8" i="11"/>
  <c r="AK8" i="11"/>
  <c r="AL8" i="11"/>
  <c r="AM8" i="11"/>
  <c r="AN8" i="11"/>
  <c r="AO8" i="11"/>
  <c r="AP8" i="11"/>
  <c r="C9" i="11"/>
  <c r="D9" i="11"/>
  <c r="E9" i="11"/>
  <c r="F9" i="11"/>
  <c r="G9" i="11"/>
  <c r="H9" i="11"/>
  <c r="I9" i="11"/>
  <c r="J9" i="11"/>
  <c r="K9" i="11"/>
  <c r="L9" i="11"/>
  <c r="M9" i="11"/>
  <c r="N9" i="11"/>
  <c r="O9" i="11"/>
  <c r="P9" i="11"/>
  <c r="Q9" i="11"/>
  <c r="R9" i="11"/>
  <c r="S9" i="11"/>
  <c r="T9" i="11"/>
  <c r="U9" i="11"/>
  <c r="V9" i="11"/>
  <c r="W9" i="11"/>
  <c r="X9" i="11"/>
  <c r="Y9" i="11"/>
  <c r="Z9" i="11"/>
  <c r="AA9" i="11"/>
  <c r="AB9" i="11"/>
  <c r="AC9" i="11"/>
  <c r="AD9" i="11"/>
  <c r="AE9" i="11"/>
  <c r="AF9" i="11"/>
  <c r="AG9" i="11"/>
  <c r="AH9" i="11"/>
  <c r="AI9" i="11"/>
  <c r="AJ9" i="11"/>
  <c r="AK9" i="11"/>
  <c r="AL9" i="11"/>
  <c r="AM9" i="11"/>
  <c r="AN9" i="11"/>
  <c r="AO9" i="11"/>
  <c r="AP9" i="11"/>
  <c r="C10" i="11"/>
  <c r="D10" i="11"/>
  <c r="E10" i="11"/>
  <c r="F10" i="11"/>
  <c r="G10" i="11"/>
  <c r="H10" i="11"/>
  <c r="I10" i="11"/>
  <c r="J10" i="11"/>
  <c r="K10" i="11"/>
  <c r="L10" i="11"/>
  <c r="M10" i="11"/>
  <c r="N10" i="11"/>
  <c r="O10" i="11"/>
  <c r="P10" i="11"/>
  <c r="Q10" i="11"/>
  <c r="R10" i="11"/>
  <c r="S10" i="11"/>
  <c r="T10" i="11"/>
  <c r="U10" i="11"/>
  <c r="V10" i="11"/>
  <c r="W10" i="11"/>
  <c r="X10" i="11"/>
  <c r="Y10" i="11"/>
  <c r="Z10" i="11"/>
  <c r="AA10" i="11"/>
  <c r="AB10" i="11"/>
  <c r="AC10" i="11"/>
  <c r="AD10" i="11"/>
  <c r="AE10" i="11"/>
  <c r="AF10" i="11"/>
  <c r="AG10" i="11"/>
  <c r="AH10" i="11"/>
  <c r="AI10" i="11"/>
  <c r="AJ10" i="11"/>
  <c r="AK10" i="11"/>
  <c r="AL10" i="11"/>
  <c r="AM10" i="11"/>
  <c r="AN10" i="11"/>
  <c r="AO10" i="11"/>
  <c r="AP10" i="11"/>
  <c r="C11" i="11"/>
  <c r="D11" i="11"/>
  <c r="E11" i="11"/>
  <c r="F11" i="11"/>
  <c r="G11" i="11"/>
  <c r="H11" i="11"/>
  <c r="I11" i="11"/>
  <c r="J11" i="11"/>
  <c r="K11" i="11"/>
  <c r="L11" i="11"/>
  <c r="M11" i="11"/>
  <c r="N11" i="11"/>
  <c r="O11" i="11"/>
  <c r="P11" i="11"/>
  <c r="Q11" i="11"/>
  <c r="R11" i="11"/>
  <c r="S11" i="11"/>
  <c r="T11" i="11"/>
  <c r="U11" i="11"/>
  <c r="V11" i="11"/>
  <c r="W11" i="11"/>
  <c r="X11" i="11"/>
  <c r="Y11" i="11"/>
  <c r="Z11" i="11"/>
  <c r="AA11" i="11"/>
  <c r="AB11" i="11"/>
  <c r="AC11" i="11"/>
  <c r="AD11" i="11"/>
  <c r="AE11" i="11"/>
  <c r="AF11" i="11"/>
  <c r="AG11" i="11"/>
  <c r="AH11" i="11"/>
  <c r="AI11" i="11"/>
  <c r="AJ11" i="11"/>
  <c r="AK11" i="11"/>
  <c r="AL11" i="11"/>
  <c r="AM11" i="11"/>
  <c r="AN11" i="11"/>
  <c r="AO11" i="11"/>
  <c r="AP11" i="11"/>
  <c r="C12" i="11"/>
  <c r="D12" i="11"/>
  <c r="E12" i="11"/>
  <c r="F12" i="11"/>
  <c r="G12" i="11"/>
  <c r="H12" i="11"/>
  <c r="I12" i="11"/>
  <c r="J12" i="11"/>
  <c r="K12" i="11"/>
  <c r="L12" i="11"/>
  <c r="M12" i="11"/>
  <c r="N12" i="11"/>
  <c r="O12" i="11"/>
  <c r="P12" i="11"/>
  <c r="Q12" i="11"/>
  <c r="R12" i="11"/>
  <c r="S12" i="11"/>
  <c r="T12" i="11"/>
  <c r="U12" i="11"/>
  <c r="V12" i="11"/>
  <c r="W12" i="11"/>
  <c r="X12" i="11"/>
  <c r="Y12" i="11"/>
  <c r="Z12" i="11"/>
  <c r="AA12" i="11"/>
  <c r="AB12" i="11"/>
  <c r="AC12" i="11"/>
  <c r="AD12" i="11"/>
  <c r="AE12" i="11"/>
  <c r="AF12" i="11"/>
  <c r="AG12" i="11"/>
  <c r="AH12" i="11"/>
  <c r="AI12" i="11"/>
  <c r="AJ12" i="11"/>
  <c r="AK12" i="11"/>
  <c r="AL12" i="11"/>
  <c r="AM12" i="11"/>
  <c r="AN12" i="11"/>
  <c r="AO12" i="11"/>
  <c r="AP12" i="11"/>
  <c r="C13" i="11"/>
  <c r="D13" i="11"/>
  <c r="E13" i="11"/>
  <c r="F13" i="11"/>
  <c r="G13" i="11"/>
  <c r="H13" i="11"/>
  <c r="I13" i="11"/>
  <c r="J13" i="11"/>
  <c r="K13" i="11"/>
  <c r="L13" i="11"/>
  <c r="M13" i="11"/>
  <c r="N13" i="11"/>
  <c r="O13" i="11"/>
  <c r="P13" i="11"/>
  <c r="Q13" i="11"/>
  <c r="R13" i="11"/>
  <c r="S13" i="11"/>
  <c r="T13" i="11"/>
  <c r="U13" i="11"/>
  <c r="V13" i="11"/>
  <c r="W13" i="11"/>
  <c r="X13" i="11"/>
  <c r="Y13" i="11"/>
  <c r="Z13" i="11"/>
  <c r="AA13" i="11"/>
  <c r="AB13" i="11"/>
  <c r="AC13" i="11"/>
  <c r="AD13" i="11"/>
  <c r="AE13" i="11"/>
  <c r="AF13" i="11"/>
  <c r="AG13" i="11"/>
  <c r="AH13" i="11"/>
  <c r="AI13" i="11"/>
  <c r="AJ13" i="11"/>
  <c r="AK13" i="11"/>
  <c r="AL13" i="11"/>
  <c r="AM13" i="11"/>
  <c r="AN13" i="11"/>
  <c r="AO13" i="11"/>
  <c r="AP13" i="11"/>
  <c r="C14" i="11"/>
  <c r="D14" i="11"/>
  <c r="E14" i="11"/>
  <c r="F14" i="11"/>
  <c r="G14" i="11"/>
  <c r="H14" i="11"/>
  <c r="I14" i="11"/>
  <c r="J14" i="11"/>
  <c r="K14" i="11"/>
  <c r="L14" i="11"/>
  <c r="M14" i="11"/>
  <c r="N14" i="11"/>
  <c r="O14" i="11"/>
  <c r="P14" i="11"/>
  <c r="Q14" i="11"/>
  <c r="R14" i="11"/>
  <c r="S14" i="11"/>
  <c r="T14" i="11"/>
  <c r="U14" i="11"/>
  <c r="V14" i="11"/>
  <c r="W14" i="11"/>
  <c r="X14" i="11"/>
  <c r="Y14" i="11"/>
  <c r="Z14" i="11"/>
  <c r="AA14" i="11"/>
  <c r="AB14" i="11"/>
  <c r="AC14" i="11"/>
  <c r="AD14" i="11"/>
  <c r="AE14" i="11"/>
  <c r="AF14" i="11"/>
  <c r="AG14" i="11"/>
  <c r="AH14" i="11"/>
  <c r="AI14" i="11"/>
  <c r="AJ14" i="11"/>
  <c r="AK14" i="11"/>
  <c r="AL14" i="11"/>
  <c r="AM14" i="11"/>
  <c r="AN14" i="11"/>
  <c r="AO14" i="11"/>
  <c r="AP14" i="11"/>
  <c r="C15" i="11"/>
  <c r="D15" i="11"/>
  <c r="E15" i="11"/>
  <c r="F15" i="11"/>
  <c r="G15" i="11"/>
  <c r="H15" i="11"/>
  <c r="I15" i="11"/>
  <c r="J15" i="11"/>
  <c r="K15" i="11"/>
  <c r="L15" i="11"/>
  <c r="M15" i="11"/>
  <c r="N15" i="11"/>
  <c r="O15" i="11"/>
  <c r="P15" i="11"/>
  <c r="Q15" i="11"/>
  <c r="R15" i="11"/>
  <c r="S15" i="11"/>
  <c r="T15" i="11"/>
  <c r="U15" i="11"/>
  <c r="V15" i="11"/>
  <c r="W15" i="11"/>
  <c r="X15" i="11"/>
  <c r="Y15" i="11"/>
  <c r="Z15" i="11"/>
  <c r="AA15" i="11"/>
  <c r="AB15" i="11"/>
  <c r="AC15" i="11"/>
  <c r="AD15" i="11"/>
  <c r="AE15" i="11"/>
  <c r="AF15" i="11"/>
  <c r="AG15" i="11"/>
  <c r="AH15" i="11"/>
  <c r="AI15" i="11"/>
  <c r="AJ15" i="11"/>
  <c r="AK15" i="11"/>
  <c r="AL15" i="11"/>
  <c r="AM15" i="11"/>
  <c r="AN15" i="11"/>
  <c r="AO15" i="11"/>
  <c r="AP15" i="11"/>
  <c r="C16" i="11"/>
  <c r="D16" i="11"/>
  <c r="E16" i="11"/>
  <c r="F16" i="11"/>
  <c r="G16" i="11"/>
  <c r="H16" i="11"/>
  <c r="I16" i="11"/>
  <c r="J16" i="11"/>
  <c r="K16" i="11"/>
  <c r="L16" i="11"/>
  <c r="M16" i="11"/>
  <c r="N16" i="11"/>
  <c r="O16" i="11"/>
  <c r="P16" i="11"/>
  <c r="Q16" i="11"/>
  <c r="R16" i="11"/>
  <c r="S16" i="11"/>
  <c r="T16" i="11"/>
  <c r="U16" i="11"/>
  <c r="V16" i="11"/>
  <c r="W16" i="11"/>
  <c r="X16" i="11"/>
  <c r="Y16" i="11"/>
  <c r="Z16" i="11"/>
  <c r="AA16" i="11"/>
  <c r="AB16" i="11"/>
  <c r="AC16" i="11"/>
  <c r="AD16" i="11"/>
  <c r="AE16" i="11"/>
  <c r="AF16" i="11"/>
  <c r="AG16" i="11"/>
  <c r="AH16" i="11"/>
  <c r="AI16" i="11"/>
  <c r="AJ16" i="11"/>
  <c r="AK16" i="11"/>
  <c r="AL16" i="11"/>
  <c r="AM16" i="11"/>
  <c r="AN16" i="11"/>
  <c r="AO16" i="11"/>
  <c r="AP16" i="11"/>
  <c r="C17" i="11"/>
  <c r="D17" i="11"/>
  <c r="E17" i="11"/>
  <c r="F17" i="11"/>
  <c r="G17" i="11"/>
  <c r="H17" i="11"/>
  <c r="I17" i="11"/>
  <c r="J17" i="11"/>
  <c r="K17" i="11"/>
  <c r="L17" i="11"/>
  <c r="M17" i="11"/>
  <c r="N17" i="11"/>
  <c r="O17" i="11"/>
  <c r="P17" i="11"/>
  <c r="Q17" i="11"/>
  <c r="R17" i="11"/>
  <c r="S17" i="11"/>
  <c r="T17" i="11"/>
  <c r="U17" i="11"/>
  <c r="V17" i="11"/>
  <c r="W17" i="11"/>
  <c r="X17" i="11"/>
  <c r="Y17" i="11"/>
  <c r="Z17" i="11"/>
  <c r="AA17" i="11"/>
  <c r="AB17" i="11"/>
  <c r="AC17" i="11"/>
  <c r="AD17" i="11"/>
  <c r="AE17" i="11"/>
  <c r="AF17" i="11"/>
  <c r="AG17" i="11"/>
  <c r="AH17" i="11"/>
  <c r="AI17" i="11"/>
  <c r="AJ17" i="11"/>
  <c r="AK17" i="11"/>
  <c r="AL17" i="11"/>
  <c r="AM17" i="11"/>
  <c r="AN17" i="11"/>
  <c r="AO17" i="11"/>
  <c r="AP17" i="11"/>
  <c r="C18" i="11"/>
  <c r="D18" i="11"/>
  <c r="E18" i="11"/>
  <c r="F18" i="11"/>
  <c r="G18" i="11"/>
  <c r="H18" i="11"/>
  <c r="I18" i="11"/>
  <c r="J18" i="11"/>
  <c r="K18" i="11"/>
  <c r="L18" i="11"/>
  <c r="M18" i="11"/>
  <c r="N18" i="11"/>
  <c r="O18" i="11"/>
  <c r="P18" i="11"/>
  <c r="Q18" i="11"/>
  <c r="R18" i="11"/>
  <c r="S18" i="11"/>
  <c r="T18" i="11"/>
  <c r="U18" i="11"/>
  <c r="V18" i="11"/>
  <c r="W18" i="11"/>
  <c r="X18" i="11"/>
  <c r="Y18" i="11"/>
  <c r="Z18" i="11"/>
  <c r="AA18" i="11"/>
  <c r="AB18" i="11"/>
  <c r="AC18" i="11"/>
  <c r="AD18" i="11"/>
  <c r="AE18" i="11"/>
  <c r="AF18" i="11"/>
  <c r="AG18" i="11"/>
  <c r="AH18" i="11"/>
  <c r="AI18" i="11"/>
  <c r="AJ18" i="11"/>
  <c r="AK18" i="11"/>
  <c r="AL18" i="11"/>
  <c r="AM18" i="11"/>
  <c r="AN18" i="11"/>
  <c r="AO18" i="11"/>
  <c r="AP18" i="11"/>
  <c r="C19" i="11"/>
  <c r="D19" i="11"/>
  <c r="E19" i="11"/>
  <c r="F19" i="11"/>
  <c r="G19" i="11"/>
  <c r="H19" i="11"/>
  <c r="I19" i="11"/>
  <c r="J19" i="11"/>
  <c r="K19" i="11"/>
  <c r="L19" i="11"/>
  <c r="M19"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AP19" i="11"/>
  <c r="C20" i="11"/>
  <c r="D20" i="11"/>
  <c r="E20" i="11"/>
  <c r="F20" i="11"/>
  <c r="G20" i="11"/>
  <c r="H20" i="11"/>
  <c r="I20" i="11"/>
  <c r="J20" i="11"/>
  <c r="K20" i="11"/>
  <c r="L20" i="11"/>
  <c r="M20" i="11"/>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AP20" i="11"/>
  <c r="C21" i="11"/>
  <c r="D21" i="11"/>
  <c r="E21" i="11"/>
  <c r="F21" i="11"/>
  <c r="G21" i="11"/>
  <c r="H21" i="11"/>
  <c r="I21" i="11"/>
  <c r="J21" i="11"/>
  <c r="K21" i="11"/>
  <c r="L21" i="11"/>
  <c r="M21"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AP21" i="11"/>
  <c r="C22" i="11"/>
  <c r="D22" i="11"/>
  <c r="E22" i="11"/>
  <c r="F22" i="11"/>
  <c r="G22" i="11"/>
  <c r="H22" i="11"/>
  <c r="I22" i="11"/>
  <c r="J22" i="11"/>
  <c r="K22" i="11"/>
  <c r="L22" i="11"/>
  <c r="M22"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AP22" i="11"/>
  <c r="C23" i="11"/>
  <c r="D23" i="11"/>
  <c r="E23" i="11"/>
  <c r="F23" i="11"/>
  <c r="G23" i="11"/>
  <c r="H23" i="11"/>
  <c r="I23" i="11"/>
  <c r="J23" i="11"/>
  <c r="K23" i="11"/>
  <c r="L23" i="11"/>
  <c r="M23"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AP23" i="11"/>
  <c r="C24" i="11"/>
  <c r="D24" i="11"/>
  <c r="E24" i="11"/>
  <c r="F24" i="11"/>
  <c r="G24" i="11"/>
  <c r="H24" i="11"/>
  <c r="I24" i="11"/>
  <c r="J24" i="11"/>
  <c r="K24" i="11"/>
  <c r="L24" i="11"/>
  <c r="M24"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AP24" i="11"/>
  <c r="C25" i="11"/>
  <c r="D25" i="11"/>
  <c r="E25" i="11"/>
  <c r="F25" i="11"/>
  <c r="G25" i="11"/>
  <c r="H25" i="11"/>
  <c r="I25" i="11"/>
  <c r="J25" i="11"/>
  <c r="K25" i="11"/>
  <c r="L25" i="11"/>
  <c r="M25" i="11"/>
  <c r="N25" i="11"/>
  <c r="O25" i="11"/>
  <c r="P25" i="11"/>
  <c r="Q25" i="11"/>
  <c r="R25" i="11"/>
  <c r="S25" i="11"/>
  <c r="T25" i="11"/>
  <c r="U25" i="11"/>
  <c r="V25" i="11"/>
  <c r="W25" i="11"/>
  <c r="X25" i="11"/>
  <c r="Y25" i="11"/>
  <c r="Z25" i="11"/>
  <c r="AA25" i="11"/>
  <c r="AB25" i="11"/>
  <c r="AC25" i="11"/>
  <c r="AD25" i="11"/>
  <c r="AE25" i="11"/>
  <c r="AF25" i="11"/>
  <c r="AG25" i="11"/>
  <c r="AH25" i="11"/>
  <c r="AI25" i="11"/>
  <c r="AJ25" i="11"/>
  <c r="AK25" i="11"/>
  <c r="AL25" i="11"/>
  <c r="AM25" i="11"/>
  <c r="AN25" i="11"/>
  <c r="AO25" i="11"/>
  <c r="AP25" i="11"/>
  <c r="C26" i="11"/>
  <c r="D26" i="11"/>
  <c r="E26" i="11"/>
  <c r="F26" i="11"/>
  <c r="G26" i="11"/>
  <c r="H26" i="11"/>
  <c r="I26" i="11"/>
  <c r="J26" i="11"/>
  <c r="K26" i="11"/>
  <c r="L26" i="11"/>
  <c r="M26" i="11"/>
  <c r="N26" i="11"/>
  <c r="O26" i="11"/>
  <c r="P26" i="11"/>
  <c r="Q26" i="11"/>
  <c r="R26" i="11"/>
  <c r="S26" i="11"/>
  <c r="T26" i="11"/>
  <c r="U26" i="11"/>
  <c r="V26" i="11"/>
  <c r="W26" i="11"/>
  <c r="X26" i="11"/>
  <c r="Y26" i="11"/>
  <c r="Z26" i="11"/>
  <c r="AA26" i="11"/>
  <c r="AB26" i="11"/>
  <c r="AC26" i="11"/>
  <c r="AD26" i="11"/>
  <c r="AE26" i="11"/>
  <c r="AF26" i="11"/>
  <c r="AG26" i="11"/>
  <c r="AH26" i="11"/>
  <c r="AI26" i="11"/>
  <c r="AJ26" i="11"/>
  <c r="AK26" i="11"/>
  <c r="AL26" i="11"/>
  <c r="AM26" i="11"/>
  <c r="AN26" i="11"/>
  <c r="AO26" i="11"/>
  <c r="AP26" i="11"/>
  <c r="C27" i="11"/>
  <c r="D27" i="11"/>
  <c r="E27" i="11"/>
  <c r="F27" i="11"/>
  <c r="G27" i="11"/>
  <c r="H27" i="11"/>
  <c r="I27" i="11"/>
  <c r="J27" i="11"/>
  <c r="K27" i="11"/>
  <c r="L27" i="11"/>
  <c r="M27" i="11"/>
  <c r="N27" i="11"/>
  <c r="O27" i="11"/>
  <c r="P27" i="11"/>
  <c r="Q27" i="11"/>
  <c r="R27" i="11"/>
  <c r="S27" i="11"/>
  <c r="T27" i="11"/>
  <c r="U27" i="11"/>
  <c r="V27" i="11"/>
  <c r="W27" i="11"/>
  <c r="X27" i="11"/>
  <c r="Y27" i="11"/>
  <c r="Z27" i="11"/>
  <c r="AA27" i="11"/>
  <c r="AB27" i="11"/>
  <c r="AC27" i="11"/>
  <c r="AD27" i="11"/>
  <c r="AE27" i="11"/>
  <c r="AF27" i="11"/>
  <c r="AG27" i="11"/>
  <c r="AH27" i="11"/>
  <c r="AI27" i="11"/>
  <c r="AJ27" i="11"/>
  <c r="AK27" i="11"/>
  <c r="AL27" i="11"/>
  <c r="AM27" i="11"/>
  <c r="AN27" i="11"/>
  <c r="AO27" i="11"/>
  <c r="AP27" i="11"/>
  <c r="C28" i="11"/>
  <c r="D28" i="11"/>
  <c r="E28" i="11"/>
  <c r="F28" i="11"/>
  <c r="G28" i="11"/>
  <c r="H28" i="11"/>
  <c r="I28" i="11"/>
  <c r="J28" i="11"/>
  <c r="K28" i="11"/>
  <c r="L28" i="11"/>
  <c r="M28" i="11"/>
  <c r="N28" i="11"/>
  <c r="O28" i="11"/>
  <c r="P28" i="11"/>
  <c r="Q28" i="11"/>
  <c r="R28" i="11"/>
  <c r="S28" i="11"/>
  <c r="T28" i="11"/>
  <c r="U28" i="11"/>
  <c r="V28" i="11"/>
  <c r="W28" i="11"/>
  <c r="X28" i="11"/>
  <c r="Y28" i="11"/>
  <c r="Z28" i="11"/>
  <c r="AA28" i="11"/>
  <c r="AB28" i="11"/>
  <c r="AC28" i="11"/>
  <c r="AD28" i="11"/>
  <c r="AE28" i="11"/>
  <c r="AF28" i="11"/>
  <c r="AG28" i="11"/>
  <c r="AH28" i="11"/>
  <c r="AI28" i="11"/>
  <c r="AJ28" i="11"/>
  <c r="AK28" i="11"/>
  <c r="AL28" i="11"/>
  <c r="AM28" i="11"/>
  <c r="AN28" i="11"/>
  <c r="AO28" i="11"/>
  <c r="AP28" i="11"/>
  <c r="C29" i="11"/>
  <c r="D29" i="11"/>
  <c r="E29" i="11"/>
  <c r="F29" i="11"/>
  <c r="G29" i="11"/>
  <c r="H29" i="11"/>
  <c r="I29" i="11"/>
  <c r="J29" i="11"/>
  <c r="K29" i="11"/>
  <c r="L29" i="11"/>
  <c r="M29" i="11"/>
  <c r="N29" i="11"/>
  <c r="O29" i="11"/>
  <c r="P29" i="11"/>
  <c r="Q29" i="11"/>
  <c r="R29" i="11"/>
  <c r="S29" i="11"/>
  <c r="T29" i="11"/>
  <c r="U29" i="11"/>
  <c r="V29" i="11"/>
  <c r="W29" i="11"/>
  <c r="X29" i="11"/>
  <c r="Y29" i="11"/>
  <c r="Z29" i="11"/>
  <c r="AA29" i="11"/>
  <c r="AB29" i="11"/>
  <c r="AC29" i="11"/>
  <c r="AD29" i="11"/>
  <c r="AE29" i="11"/>
  <c r="AF29" i="11"/>
  <c r="AG29" i="11"/>
  <c r="AH29" i="11"/>
  <c r="AI29" i="11"/>
  <c r="AJ29" i="11"/>
  <c r="AK29" i="11"/>
  <c r="AL29" i="11"/>
  <c r="AM29" i="11"/>
  <c r="AN29" i="11"/>
  <c r="AO29" i="11"/>
  <c r="AP29" i="11"/>
  <c r="C30" i="11"/>
  <c r="D30" i="11"/>
  <c r="E30" i="11"/>
  <c r="F30" i="11"/>
  <c r="G30" i="11"/>
  <c r="H30" i="11"/>
  <c r="I30" i="11"/>
  <c r="J30" i="11"/>
  <c r="K30" i="11"/>
  <c r="L30" i="11"/>
  <c r="M30"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AP30" i="11"/>
  <c r="C31" i="11"/>
  <c r="D31" i="11"/>
  <c r="E31" i="11"/>
  <c r="F31" i="11"/>
  <c r="G31" i="11"/>
  <c r="H31" i="11"/>
  <c r="I31" i="11"/>
  <c r="J31" i="11"/>
  <c r="K31" i="11"/>
  <c r="L31" i="11"/>
  <c r="M31"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P31" i="11"/>
  <c r="C32" i="11"/>
  <c r="D32" i="11"/>
  <c r="E32" i="11"/>
  <c r="F32" i="11"/>
  <c r="G32" i="11"/>
  <c r="H32" i="11"/>
  <c r="I32" i="11"/>
  <c r="J32" i="11"/>
  <c r="K32" i="11"/>
  <c r="L32" i="11"/>
  <c r="M32"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AP32" i="11"/>
  <c r="C33" i="11"/>
  <c r="D33" i="11"/>
  <c r="E33" i="11"/>
  <c r="F33" i="11"/>
  <c r="G33" i="11"/>
  <c r="H33" i="11"/>
  <c r="I33" i="11"/>
  <c r="J33" i="11"/>
  <c r="K33" i="11"/>
  <c r="L33" i="11"/>
  <c r="M33"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AP33" i="11"/>
  <c r="C34" i="11"/>
  <c r="D34"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AP34" i="11"/>
  <c r="C35" i="11"/>
  <c r="D35" i="11"/>
  <c r="E35" i="11"/>
  <c r="F35" i="11"/>
  <c r="G35" i="11"/>
  <c r="H35" i="11"/>
  <c r="I35" i="11"/>
  <c r="J35" i="11"/>
  <c r="K35" i="11"/>
  <c r="L35" i="11"/>
  <c r="M35"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AP35" i="11"/>
  <c r="C36" i="11"/>
  <c r="D36" i="11"/>
  <c r="E36" i="11"/>
  <c r="F36" i="11"/>
  <c r="G36" i="11"/>
  <c r="H36" i="11"/>
  <c r="I36" i="11"/>
  <c r="J36" i="11"/>
  <c r="K36" i="11"/>
  <c r="L36" i="11"/>
  <c r="M36"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AP36" i="11"/>
  <c r="C37" i="11"/>
  <c r="D37" i="11"/>
  <c r="E37" i="11"/>
  <c r="F37" i="11"/>
  <c r="G37" i="11"/>
  <c r="H37" i="11"/>
  <c r="I37" i="11"/>
  <c r="J37" i="11"/>
  <c r="K37" i="11"/>
  <c r="L37" i="11"/>
  <c r="M37"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AP37" i="11"/>
  <c r="C38" i="11"/>
  <c r="D38" i="11"/>
  <c r="E38" i="11"/>
  <c r="F38" i="11"/>
  <c r="G38" i="11"/>
  <c r="H38" i="11"/>
  <c r="I38" i="11"/>
  <c r="J38" i="11"/>
  <c r="K38" i="11"/>
  <c r="L38" i="11"/>
  <c r="M38" i="11"/>
  <c r="N38" i="11"/>
  <c r="O38" i="11"/>
  <c r="P38" i="11"/>
  <c r="Q38" i="11"/>
  <c r="R38" i="11"/>
  <c r="S38" i="11"/>
  <c r="T38" i="11"/>
  <c r="U38" i="11"/>
  <c r="V38" i="11"/>
  <c r="W38" i="11"/>
  <c r="X38" i="11"/>
  <c r="Y38" i="11"/>
  <c r="Z38" i="11"/>
  <c r="AA38" i="11"/>
  <c r="AB38" i="11"/>
  <c r="AC38" i="11"/>
  <c r="AD38" i="11"/>
  <c r="AE38" i="11"/>
  <c r="AF38" i="11"/>
  <c r="AG38" i="11"/>
  <c r="AH38" i="11"/>
  <c r="AI38" i="11"/>
  <c r="AJ38" i="11"/>
  <c r="AK38" i="11"/>
  <c r="AL38" i="11"/>
  <c r="AM38" i="11"/>
  <c r="AN38" i="11"/>
  <c r="AO38" i="11"/>
  <c r="AP38" i="11"/>
  <c r="C39" i="11"/>
  <c r="D39" i="11"/>
  <c r="E39" i="11"/>
  <c r="F39" i="11"/>
  <c r="G39" i="11"/>
  <c r="H39" i="11"/>
  <c r="I39" i="11"/>
  <c r="J39" i="11"/>
  <c r="K39" i="11"/>
  <c r="L39" i="11"/>
  <c r="M39" i="11"/>
  <c r="N39" i="11"/>
  <c r="O39" i="11"/>
  <c r="P39" i="11"/>
  <c r="Q39" i="11"/>
  <c r="R39" i="11"/>
  <c r="S39" i="11"/>
  <c r="T39" i="11"/>
  <c r="U39" i="11"/>
  <c r="V39" i="11"/>
  <c r="W39" i="11"/>
  <c r="X39" i="11"/>
  <c r="Y39" i="11"/>
  <c r="Z39" i="11"/>
  <c r="AA39" i="11"/>
  <c r="AB39" i="11"/>
  <c r="AC39" i="11"/>
  <c r="AD39" i="11"/>
  <c r="AE39" i="11"/>
  <c r="AF39" i="11"/>
  <c r="AG39" i="11"/>
  <c r="AH39" i="11"/>
  <c r="AI39" i="11"/>
  <c r="AJ39" i="11"/>
  <c r="AK39" i="11"/>
  <c r="AL39" i="11"/>
  <c r="AM39" i="11"/>
  <c r="AN39" i="11"/>
  <c r="AO39" i="11"/>
  <c r="AP39" i="11"/>
  <c r="C40" i="11"/>
  <c r="D40" i="11"/>
  <c r="E40" i="11"/>
  <c r="F40" i="11"/>
  <c r="G40" i="11"/>
  <c r="H40" i="11"/>
  <c r="I40" i="11"/>
  <c r="J40" i="11"/>
  <c r="K40" i="11"/>
  <c r="L40" i="11"/>
  <c r="M40" i="11"/>
  <c r="N40" i="11"/>
  <c r="O40" i="11"/>
  <c r="P40" i="11"/>
  <c r="Q40" i="11"/>
  <c r="R40" i="11"/>
  <c r="S40" i="11"/>
  <c r="T40" i="11"/>
  <c r="U40" i="11"/>
  <c r="V40" i="11"/>
  <c r="W40" i="11"/>
  <c r="X40" i="11"/>
  <c r="Y40" i="11"/>
  <c r="Z40" i="11"/>
  <c r="AA40" i="11"/>
  <c r="AB40" i="11"/>
  <c r="AC40" i="11"/>
  <c r="AD40" i="11"/>
  <c r="AE40" i="11"/>
  <c r="AF40" i="11"/>
  <c r="AG40" i="11"/>
  <c r="AH40" i="11"/>
  <c r="AI40" i="11"/>
  <c r="AJ40" i="11"/>
  <c r="AK40" i="11"/>
  <c r="AL40" i="11"/>
  <c r="AM40" i="11"/>
  <c r="AN40" i="11"/>
  <c r="AO40" i="11"/>
  <c r="AP40" i="11"/>
  <c r="C41" i="11"/>
  <c r="D41" i="11"/>
  <c r="E41" i="11"/>
  <c r="F41" i="11"/>
  <c r="G41" i="11"/>
  <c r="H41" i="11"/>
  <c r="I41" i="11"/>
  <c r="J41" i="11"/>
  <c r="K41" i="11"/>
  <c r="L41" i="11"/>
  <c r="M41" i="11"/>
  <c r="N41" i="11"/>
  <c r="O41" i="11"/>
  <c r="P41" i="11"/>
  <c r="Q41" i="11"/>
  <c r="R41" i="11"/>
  <c r="S41" i="11"/>
  <c r="T41" i="11"/>
  <c r="U41" i="11"/>
  <c r="V41" i="11"/>
  <c r="W41" i="11"/>
  <c r="X41" i="11"/>
  <c r="Y41" i="11"/>
  <c r="Z41" i="11"/>
  <c r="AA41" i="11"/>
  <c r="AB41" i="11"/>
  <c r="AC41" i="11"/>
  <c r="AD41" i="11"/>
  <c r="AE41" i="11"/>
  <c r="AF41" i="11"/>
  <c r="AG41" i="11"/>
  <c r="AH41" i="11"/>
  <c r="AI41" i="11"/>
  <c r="AJ41" i="11"/>
  <c r="AK41" i="11"/>
  <c r="AL41" i="11"/>
  <c r="AM41" i="11"/>
  <c r="AN41" i="11"/>
  <c r="AO41" i="11"/>
  <c r="AP41" i="11"/>
  <c r="C42" i="11"/>
  <c r="D42" i="11"/>
  <c r="E42" i="11"/>
  <c r="F42" i="11"/>
  <c r="G42" i="11"/>
  <c r="H42" i="11"/>
  <c r="I42" i="11"/>
  <c r="J42" i="11"/>
  <c r="K42" i="11"/>
  <c r="L42" i="11"/>
  <c r="M42" i="11"/>
  <c r="N42" i="11"/>
  <c r="O42" i="11"/>
  <c r="P42" i="11"/>
  <c r="Q42" i="11"/>
  <c r="R42" i="11"/>
  <c r="S42" i="11"/>
  <c r="T42" i="11"/>
  <c r="U42" i="11"/>
  <c r="V42" i="11"/>
  <c r="W42" i="11"/>
  <c r="X42" i="11"/>
  <c r="Y42" i="11"/>
  <c r="Z42" i="11"/>
  <c r="AA42" i="11"/>
  <c r="AB42" i="11"/>
  <c r="AC42" i="11"/>
  <c r="AD42" i="11"/>
  <c r="AE42" i="11"/>
  <c r="AF42" i="11"/>
  <c r="AG42" i="11"/>
  <c r="AH42" i="11"/>
  <c r="AI42" i="11"/>
  <c r="AJ42" i="11"/>
  <c r="AK42" i="11"/>
  <c r="AL42" i="11"/>
  <c r="AM42" i="11"/>
  <c r="AN42" i="11"/>
  <c r="AO42" i="11"/>
  <c r="AP42" i="11"/>
  <c r="C43" i="11"/>
  <c r="D43" i="11"/>
  <c r="E43" i="11"/>
  <c r="F43" i="11"/>
  <c r="G43" i="11"/>
  <c r="H43" i="11"/>
  <c r="I43" i="11"/>
  <c r="J43" i="11"/>
  <c r="K43" i="11"/>
  <c r="L43" i="11"/>
  <c r="M43"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AP43" i="11"/>
  <c r="C44" i="11"/>
  <c r="D44" i="11"/>
  <c r="E44" i="11"/>
  <c r="F44" i="11"/>
  <c r="G44" i="11"/>
  <c r="H44" i="11"/>
  <c r="I44" i="11"/>
  <c r="J44" i="11"/>
  <c r="K44" i="11"/>
  <c r="L44" i="11"/>
  <c r="M44" i="11"/>
  <c r="N44" i="11"/>
  <c r="O44" i="11"/>
  <c r="P44" i="11"/>
  <c r="Q44" i="11"/>
  <c r="R44" i="11"/>
  <c r="S44" i="11"/>
  <c r="T44" i="11"/>
  <c r="U44" i="11"/>
  <c r="V44" i="11"/>
  <c r="W44" i="11"/>
  <c r="X44" i="11"/>
  <c r="Y44" i="11"/>
  <c r="Z44" i="11"/>
  <c r="AA44" i="11"/>
  <c r="AB44" i="11"/>
  <c r="AC44" i="11"/>
  <c r="AD44" i="11"/>
  <c r="AE44" i="11"/>
  <c r="AF44" i="11"/>
  <c r="AG44" i="11"/>
  <c r="AH44" i="11"/>
  <c r="AI44" i="11"/>
  <c r="AJ44" i="11"/>
  <c r="AK44" i="11"/>
  <c r="AL44" i="11"/>
  <c r="AM44" i="11"/>
  <c r="AN44" i="11"/>
  <c r="AO44" i="11"/>
  <c r="AP44" i="11"/>
  <c r="C45" i="11"/>
  <c r="D45" i="11"/>
  <c r="E45" i="11"/>
  <c r="F45" i="11"/>
  <c r="G45" i="11"/>
  <c r="H45" i="11"/>
  <c r="I45" i="11"/>
  <c r="J45" i="11"/>
  <c r="K45" i="11"/>
  <c r="L45" i="11"/>
  <c r="M45" i="11"/>
  <c r="N45" i="11"/>
  <c r="O45" i="11"/>
  <c r="P45" i="11"/>
  <c r="Q45" i="11"/>
  <c r="R45" i="11"/>
  <c r="S45" i="11"/>
  <c r="T45" i="11"/>
  <c r="U45" i="11"/>
  <c r="V45" i="11"/>
  <c r="W45" i="11"/>
  <c r="X45" i="11"/>
  <c r="Y45" i="11"/>
  <c r="Z45" i="11"/>
  <c r="AA45" i="11"/>
  <c r="AB45" i="11"/>
  <c r="AC45" i="11"/>
  <c r="AD45" i="11"/>
  <c r="AE45" i="11"/>
  <c r="AF45" i="11"/>
  <c r="AG45" i="11"/>
  <c r="AH45" i="11"/>
  <c r="AI45" i="11"/>
  <c r="AJ45" i="11"/>
  <c r="AK45" i="11"/>
  <c r="AL45" i="11"/>
  <c r="AM45" i="11"/>
  <c r="AN45" i="11"/>
  <c r="AO45" i="11"/>
  <c r="AP45" i="11"/>
  <c r="C46" i="11"/>
  <c r="D46" i="11"/>
  <c r="E46" i="11"/>
  <c r="F46" i="11"/>
  <c r="G46" i="11"/>
  <c r="H46" i="11"/>
  <c r="I46" i="11"/>
  <c r="J46" i="11"/>
  <c r="K46" i="11"/>
  <c r="L46" i="11"/>
  <c r="M46" i="11"/>
  <c r="N46" i="11"/>
  <c r="O46" i="11"/>
  <c r="P46" i="11"/>
  <c r="Q46" i="11"/>
  <c r="R46" i="11"/>
  <c r="S46" i="11"/>
  <c r="T46" i="11"/>
  <c r="U46" i="11"/>
  <c r="V46" i="11"/>
  <c r="W46" i="11"/>
  <c r="X46" i="11"/>
  <c r="Y46" i="11"/>
  <c r="Z46" i="11"/>
  <c r="AA46" i="11"/>
  <c r="AB46" i="11"/>
  <c r="AC46" i="11"/>
  <c r="AD46" i="11"/>
  <c r="AE46" i="11"/>
  <c r="AF46" i="11"/>
  <c r="AG46" i="11"/>
  <c r="AH46" i="11"/>
  <c r="AI46" i="11"/>
  <c r="AJ46" i="11"/>
  <c r="AK46" i="11"/>
  <c r="AL46" i="11"/>
  <c r="AM46" i="11"/>
  <c r="AN46" i="11"/>
  <c r="AO46" i="11"/>
  <c r="AP46" i="11"/>
  <c r="C47" i="11"/>
  <c r="D47" i="11"/>
  <c r="E47" i="11"/>
  <c r="F47" i="11"/>
  <c r="G47" i="11"/>
  <c r="H47" i="11"/>
  <c r="I47" i="11"/>
  <c r="J47" i="11"/>
  <c r="K47" i="11"/>
  <c r="L47" i="11"/>
  <c r="M47" i="11"/>
  <c r="N47" i="11"/>
  <c r="O47" i="11"/>
  <c r="P47" i="11"/>
  <c r="Q47" i="11"/>
  <c r="R47" i="11"/>
  <c r="S47" i="11"/>
  <c r="T47" i="11"/>
  <c r="U47" i="11"/>
  <c r="V47" i="11"/>
  <c r="W47" i="11"/>
  <c r="X47" i="11"/>
  <c r="Y47" i="11"/>
  <c r="Z47" i="11"/>
  <c r="AA47" i="11"/>
  <c r="AB47" i="11"/>
  <c r="AC47" i="11"/>
  <c r="AD47" i="11"/>
  <c r="AE47" i="11"/>
  <c r="AF47" i="11"/>
  <c r="AG47" i="11"/>
  <c r="AH47" i="11"/>
  <c r="AI47" i="11"/>
  <c r="AJ47" i="11"/>
  <c r="AK47" i="11"/>
  <c r="AL47" i="11"/>
  <c r="AM47" i="11"/>
  <c r="AN47" i="11"/>
  <c r="AO47" i="11"/>
  <c r="AP47" i="11"/>
  <c r="C48" i="11"/>
  <c r="D48" i="11"/>
  <c r="E48" i="11"/>
  <c r="F48" i="11"/>
  <c r="G48" i="11"/>
  <c r="H48" i="11"/>
  <c r="I48" i="11"/>
  <c r="J48" i="11"/>
  <c r="K48" i="11"/>
  <c r="L48" i="11"/>
  <c r="M48" i="11"/>
  <c r="N48" i="11"/>
  <c r="O48" i="11"/>
  <c r="P48" i="11"/>
  <c r="Q48" i="11"/>
  <c r="R48" i="11"/>
  <c r="S48" i="11"/>
  <c r="T48" i="11"/>
  <c r="U48" i="11"/>
  <c r="V48" i="11"/>
  <c r="W48" i="11"/>
  <c r="X48" i="11"/>
  <c r="Y48" i="11"/>
  <c r="Z48" i="11"/>
  <c r="AA48" i="11"/>
  <c r="AB48" i="11"/>
  <c r="AC48" i="11"/>
  <c r="AD48" i="11"/>
  <c r="AE48" i="11"/>
  <c r="AF48" i="11"/>
  <c r="AG48" i="11"/>
  <c r="AH48" i="11"/>
  <c r="AI48" i="11"/>
  <c r="AJ48" i="11"/>
  <c r="AK48" i="11"/>
  <c r="AL48" i="11"/>
  <c r="AM48" i="11"/>
  <c r="AN48" i="11"/>
  <c r="AO48" i="11"/>
  <c r="AP48" i="11"/>
  <c r="C49" i="11"/>
  <c r="D49" i="11"/>
  <c r="E49" i="11"/>
  <c r="F49" i="11"/>
  <c r="G49" i="11"/>
  <c r="H49" i="11"/>
  <c r="I49" i="11"/>
  <c r="J49" i="11"/>
  <c r="K49" i="11"/>
  <c r="L49" i="11"/>
  <c r="M49" i="11"/>
  <c r="N49" i="11"/>
  <c r="O49" i="11"/>
  <c r="P49" i="11"/>
  <c r="Q49" i="11"/>
  <c r="R49" i="11"/>
  <c r="S49" i="11"/>
  <c r="T49" i="11"/>
  <c r="U49" i="11"/>
  <c r="V49" i="11"/>
  <c r="W49" i="11"/>
  <c r="X49" i="11"/>
  <c r="Y49" i="11"/>
  <c r="Z49" i="11"/>
  <c r="AA49" i="11"/>
  <c r="AB49" i="11"/>
  <c r="AC49" i="11"/>
  <c r="AD49" i="11"/>
  <c r="AE49" i="11"/>
  <c r="AF49" i="11"/>
  <c r="AG49" i="11"/>
  <c r="AH49" i="11"/>
  <c r="AI49" i="11"/>
  <c r="AJ49" i="11"/>
  <c r="AK49" i="11"/>
  <c r="AL49" i="11"/>
  <c r="AM49" i="11"/>
  <c r="AN49" i="11"/>
  <c r="AO49" i="11"/>
  <c r="AP49" i="11"/>
  <c r="C50" i="11"/>
  <c r="D50" i="11"/>
  <c r="E50" i="11"/>
  <c r="F50" i="11"/>
  <c r="G50" i="11"/>
  <c r="H50" i="11"/>
  <c r="I50" i="11"/>
  <c r="J50" i="11"/>
  <c r="K50" i="11"/>
  <c r="L50" i="11"/>
  <c r="M50" i="11"/>
  <c r="N50" i="11"/>
  <c r="O50" i="11"/>
  <c r="P50" i="11"/>
  <c r="Q50" i="11"/>
  <c r="R50" i="11"/>
  <c r="S50" i="11"/>
  <c r="T50" i="11"/>
  <c r="U50" i="11"/>
  <c r="V50" i="11"/>
  <c r="W50" i="11"/>
  <c r="X50" i="11"/>
  <c r="Y50" i="11"/>
  <c r="Z50" i="11"/>
  <c r="AA50" i="11"/>
  <c r="AB50" i="11"/>
  <c r="AC50" i="11"/>
  <c r="AD50" i="11"/>
  <c r="AE50" i="11"/>
  <c r="AF50" i="11"/>
  <c r="AG50" i="11"/>
  <c r="AH50" i="11"/>
  <c r="AI50" i="11"/>
  <c r="AJ50" i="11"/>
  <c r="AK50" i="11"/>
  <c r="AL50" i="11"/>
  <c r="AM50" i="11"/>
  <c r="AN50" i="11"/>
  <c r="AO50" i="11"/>
  <c r="AP50" i="11"/>
  <c r="C51" i="11"/>
  <c r="D51" i="11"/>
  <c r="E51" i="11"/>
  <c r="F51" i="11"/>
  <c r="G51" i="11"/>
  <c r="H51" i="11"/>
  <c r="I51" i="11"/>
  <c r="J51" i="11"/>
  <c r="K51" i="11"/>
  <c r="L51" i="11"/>
  <c r="M51" i="11"/>
  <c r="N51" i="11"/>
  <c r="O51" i="11"/>
  <c r="P51" i="11"/>
  <c r="Q51" i="11"/>
  <c r="R51" i="11"/>
  <c r="S51" i="11"/>
  <c r="T51" i="11"/>
  <c r="U51" i="11"/>
  <c r="V51" i="11"/>
  <c r="W51" i="11"/>
  <c r="X51" i="11"/>
  <c r="Y51" i="11"/>
  <c r="Z51" i="11"/>
  <c r="AA51" i="11"/>
  <c r="AB51" i="11"/>
  <c r="AC51" i="11"/>
  <c r="AD51" i="11"/>
  <c r="AE51" i="11"/>
  <c r="AF51" i="11"/>
  <c r="AG51" i="11"/>
  <c r="AH51" i="11"/>
  <c r="AI51" i="11"/>
  <c r="AJ51" i="11"/>
  <c r="AK51" i="11"/>
  <c r="AL51" i="11"/>
  <c r="AM51" i="11"/>
  <c r="AN51" i="11"/>
  <c r="AO51" i="11"/>
  <c r="AP51" i="11"/>
  <c r="C52" i="11"/>
  <c r="D52" i="11"/>
  <c r="E52" i="11"/>
  <c r="F52" i="11"/>
  <c r="G52" i="11"/>
  <c r="H52" i="11"/>
  <c r="I52" i="11"/>
  <c r="J52" i="11"/>
  <c r="K52" i="11"/>
  <c r="L52" i="11"/>
  <c r="M52" i="11"/>
  <c r="N52" i="11"/>
  <c r="O52" i="11"/>
  <c r="P52" i="11"/>
  <c r="Q52" i="11"/>
  <c r="R52" i="11"/>
  <c r="S52" i="11"/>
  <c r="T52" i="11"/>
  <c r="U52" i="11"/>
  <c r="V52" i="11"/>
  <c r="W52" i="11"/>
  <c r="X52" i="11"/>
  <c r="Y52" i="11"/>
  <c r="Z52" i="11"/>
  <c r="AA52" i="11"/>
  <c r="AB52" i="11"/>
  <c r="AC52" i="11"/>
  <c r="AD52" i="11"/>
  <c r="AE52" i="11"/>
  <c r="AF52" i="11"/>
  <c r="AG52" i="11"/>
  <c r="AH52" i="11"/>
  <c r="AI52" i="11"/>
  <c r="AJ52" i="11"/>
  <c r="AK52" i="11"/>
  <c r="AL52" i="11"/>
  <c r="AM52" i="11"/>
  <c r="AN52" i="11"/>
  <c r="AO52" i="11"/>
  <c r="AP52" i="11"/>
  <c r="C53" i="11"/>
  <c r="D53" i="11"/>
  <c r="E53" i="11"/>
  <c r="F53" i="11"/>
  <c r="G53" i="11"/>
  <c r="H53" i="11"/>
  <c r="I53" i="11"/>
  <c r="J53" i="11"/>
  <c r="K53" i="11"/>
  <c r="L53" i="11"/>
  <c r="M53" i="11"/>
  <c r="N53" i="11"/>
  <c r="O53" i="11"/>
  <c r="P53" i="11"/>
  <c r="Q53" i="11"/>
  <c r="R53" i="11"/>
  <c r="S53" i="11"/>
  <c r="T53" i="11"/>
  <c r="U53" i="11"/>
  <c r="V53" i="11"/>
  <c r="W53" i="11"/>
  <c r="X53" i="11"/>
  <c r="Z53" i="11"/>
  <c r="AA53" i="11"/>
  <c r="AB53" i="11"/>
  <c r="AC53" i="11"/>
  <c r="AD53" i="11"/>
  <c r="AE53" i="11"/>
  <c r="AF53" i="11"/>
  <c r="AG53" i="11"/>
  <c r="AH53" i="11"/>
  <c r="AI53" i="11"/>
  <c r="AJ53" i="11"/>
  <c r="AK53" i="11"/>
  <c r="AL53" i="11"/>
  <c r="AM53" i="11"/>
  <c r="AN53" i="11"/>
  <c r="AO53" i="11"/>
  <c r="AP53" i="11"/>
  <c r="C54" i="11"/>
  <c r="D54" i="11"/>
  <c r="E54" i="11"/>
  <c r="F54" i="11"/>
  <c r="G54" i="11"/>
  <c r="H54" i="11"/>
  <c r="I54" i="11"/>
  <c r="J54" i="11"/>
  <c r="K54" i="11"/>
  <c r="L54" i="11"/>
  <c r="M54" i="11"/>
  <c r="N54" i="11"/>
  <c r="O54" i="11"/>
  <c r="P54" i="11"/>
  <c r="Q54" i="11"/>
  <c r="R54" i="11"/>
  <c r="S54" i="11"/>
  <c r="T54" i="11"/>
  <c r="U54" i="11"/>
  <c r="V54" i="11"/>
  <c r="W54" i="11"/>
  <c r="X54" i="11"/>
  <c r="Y54" i="11"/>
  <c r="Z54" i="11"/>
  <c r="AA54" i="11"/>
  <c r="AB54" i="11"/>
  <c r="AC54" i="11"/>
  <c r="AD54" i="11"/>
  <c r="AE54" i="11"/>
  <c r="AF54" i="11"/>
  <c r="AG54" i="11"/>
  <c r="AH54" i="11"/>
  <c r="AI54" i="11"/>
  <c r="AJ54" i="11"/>
  <c r="AK54" i="11"/>
  <c r="AL54" i="11"/>
  <c r="AM54" i="11"/>
  <c r="AN54" i="11"/>
  <c r="AO54" i="11"/>
  <c r="AP54" i="11"/>
  <c r="C55" i="11"/>
  <c r="D55" i="11"/>
  <c r="E55" i="11"/>
  <c r="F55" i="11"/>
  <c r="G55" i="11"/>
  <c r="H55" i="11"/>
  <c r="I55" i="11"/>
  <c r="J55" i="11"/>
  <c r="K55" i="11"/>
  <c r="L55" i="11"/>
  <c r="M55" i="11"/>
  <c r="N55" i="11"/>
  <c r="O55" i="11"/>
  <c r="P55" i="11"/>
  <c r="Q55" i="11"/>
  <c r="R55" i="11"/>
  <c r="S55" i="11"/>
  <c r="T55" i="11"/>
  <c r="U55" i="11"/>
  <c r="V55" i="11"/>
  <c r="W55" i="11"/>
  <c r="X55" i="11"/>
  <c r="Y55" i="11"/>
  <c r="Z55" i="11"/>
  <c r="AA55" i="11"/>
  <c r="AB55" i="11"/>
  <c r="AC55" i="11"/>
  <c r="AD55" i="11"/>
  <c r="AE55" i="11"/>
  <c r="AF55" i="11"/>
  <c r="AG55" i="11"/>
  <c r="AH55" i="11"/>
  <c r="AI55" i="11"/>
  <c r="AJ55" i="11"/>
  <c r="AK55" i="11"/>
  <c r="AL55" i="11"/>
  <c r="AM55" i="11"/>
  <c r="AN55" i="11"/>
  <c r="AO55" i="11"/>
  <c r="AP55" i="11"/>
  <c r="C56" i="11"/>
  <c r="D56" i="11"/>
  <c r="E56" i="11"/>
  <c r="F56" i="11"/>
  <c r="G56" i="11"/>
  <c r="H56" i="11"/>
  <c r="I56" i="11"/>
  <c r="J56" i="11"/>
  <c r="K56" i="11"/>
  <c r="L56" i="11"/>
  <c r="M56" i="11"/>
  <c r="N56" i="11"/>
  <c r="O56" i="11"/>
  <c r="P56" i="11"/>
  <c r="Q56" i="11"/>
  <c r="R56" i="11"/>
  <c r="S56" i="11"/>
  <c r="T56" i="11"/>
  <c r="U56" i="11"/>
  <c r="V56" i="11"/>
  <c r="W56" i="11"/>
  <c r="X56" i="11"/>
  <c r="Y56" i="11"/>
  <c r="Z56" i="11"/>
  <c r="AA56" i="11"/>
  <c r="AB56" i="11"/>
  <c r="AC56" i="11"/>
  <c r="AD56" i="11"/>
  <c r="AE56" i="11"/>
  <c r="AF56" i="11"/>
  <c r="AG56" i="11"/>
  <c r="AH56" i="11"/>
  <c r="AI56" i="11"/>
  <c r="AJ56" i="11"/>
  <c r="AK56" i="11"/>
  <c r="AL56" i="11"/>
  <c r="AM56" i="11"/>
  <c r="AN56" i="11"/>
  <c r="AO56" i="11"/>
  <c r="AP56" i="11"/>
  <c r="C57" i="11"/>
  <c r="D57" i="11"/>
  <c r="E57" i="11"/>
  <c r="F57" i="11"/>
  <c r="G57" i="11"/>
  <c r="H57" i="11"/>
  <c r="I57" i="11"/>
  <c r="J57" i="11"/>
  <c r="K57" i="11"/>
  <c r="L57" i="11"/>
  <c r="M57" i="11"/>
  <c r="N57" i="11"/>
  <c r="O57" i="11"/>
  <c r="P57" i="11"/>
  <c r="Q57" i="11"/>
  <c r="R57" i="11"/>
  <c r="S57" i="11"/>
  <c r="T57" i="11"/>
  <c r="U57" i="11"/>
  <c r="V57" i="11"/>
  <c r="W57" i="11"/>
  <c r="X57" i="11"/>
  <c r="Y57" i="11"/>
  <c r="Z57" i="11"/>
  <c r="AA57" i="11"/>
  <c r="AB57" i="11"/>
  <c r="AC57" i="11"/>
  <c r="AD57" i="11"/>
  <c r="AE57" i="11"/>
  <c r="AF57" i="11"/>
  <c r="AG57" i="11"/>
  <c r="AH57" i="11"/>
  <c r="AI57" i="11"/>
  <c r="AJ57" i="11"/>
  <c r="AK57" i="11"/>
  <c r="AL57" i="11"/>
  <c r="AM57" i="11"/>
  <c r="AN57" i="11"/>
  <c r="AO57" i="11"/>
  <c r="AP57" i="11"/>
  <c r="C58" i="11"/>
  <c r="D58" i="11"/>
  <c r="E58" i="11"/>
  <c r="F58" i="11"/>
  <c r="G58" i="11"/>
  <c r="H58" i="11"/>
  <c r="I58" i="11"/>
  <c r="J58" i="11"/>
  <c r="K58" i="11"/>
  <c r="L58" i="11"/>
  <c r="M58" i="11"/>
  <c r="N58" i="11"/>
  <c r="O58" i="11"/>
  <c r="P58" i="11"/>
  <c r="Q58" i="11"/>
  <c r="R58" i="11"/>
  <c r="S58" i="11"/>
  <c r="T58" i="11"/>
  <c r="U58" i="11"/>
  <c r="V58" i="11"/>
  <c r="W58" i="11"/>
  <c r="X58" i="11"/>
  <c r="Y58" i="11"/>
  <c r="Z58" i="11"/>
  <c r="AA58" i="11"/>
  <c r="AB58" i="11"/>
  <c r="AC58" i="11"/>
  <c r="AD58" i="11"/>
  <c r="AE58" i="11"/>
  <c r="AF58" i="11"/>
  <c r="AG58" i="11"/>
  <c r="AH58" i="11"/>
  <c r="AI58" i="11"/>
  <c r="AJ58" i="11"/>
  <c r="AK58" i="11"/>
  <c r="AL58" i="11"/>
  <c r="AM58" i="11"/>
  <c r="AN58" i="11"/>
  <c r="AO58" i="11"/>
  <c r="AP58" i="11"/>
  <c r="C59" i="11"/>
  <c r="D59" i="11"/>
  <c r="E59" i="11"/>
  <c r="F59" i="11"/>
  <c r="G59" i="11"/>
  <c r="H59" i="11"/>
  <c r="I59" i="11"/>
  <c r="J59" i="11"/>
  <c r="K59" i="11"/>
  <c r="L59" i="11"/>
  <c r="M59" i="11"/>
  <c r="N59" i="11"/>
  <c r="O59" i="11"/>
  <c r="P59" i="11"/>
  <c r="Q59" i="11"/>
  <c r="R59" i="11"/>
  <c r="S59" i="11"/>
  <c r="T59" i="11"/>
  <c r="U59" i="11"/>
  <c r="V59" i="11"/>
  <c r="W59" i="11"/>
  <c r="X59" i="11"/>
  <c r="Y59" i="11"/>
  <c r="Z59" i="11"/>
  <c r="AA59" i="11"/>
  <c r="AB59" i="11"/>
  <c r="AC59" i="11"/>
  <c r="AD59" i="11"/>
  <c r="AE59" i="11"/>
  <c r="AF59" i="11"/>
  <c r="AG59" i="11"/>
  <c r="AH59" i="11"/>
  <c r="AI59" i="11"/>
  <c r="AJ59" i="11"/>
  <c r="AK59" i="11"/>
  <c r="AL59" i="11"/>
  <c r="AM59" i="11"/>
  <c r="AN59" i="11"/>
  <c r="AO59" i="11"/>
  <c r="AP59" i="11"/>
  <c r="C60" i="11"/>
  <c r="D60" i="11"/>
  <c r="E60" i="11"/>
  <c r="F60" i="11"/>
  <c r="G60" i="11"/>
  <c r="H60" i="11"/>
  <c r="I60" i="11"/>
  <c r="J60" i="11"/>
  <c r="K60" i="11"/>
  <c r="L60" i="11"/>
  <c r="M60" i="11"/>
  <c r="N60" i="11"/>
  <c r="O60" i="11"/>
  <c r="P60" i="11"/>
  <c r="Q60" i="11"/>
  <c r="R60" i="11"/>
  <c r="S60" i="11"/>
  <c r="T60" i="11"/>
  <c r="U60" i="11"/>
  <c r="V60" i="11"/>
  <c r="W60" i="11"/>
  <c r="X60" i="11"/>
  <c r="Y60" i="11"/>
  <c r="Z60" i="11"/>
  <c r="AA60" i="11"/>
  <c r="AB60" i="11"/>
  <c r="AC60" i="11"/>
  <c r="AD60" i="11"/>
  <c r="AE60" i="11"/>
  <c r="AF60" i="11"/>
  <c r="AG60" i="11"/>
  <c r="AH60" i="11"/>
  <c r="AI60" i="11"/>
  <c r="AJ60" i="11"/>
  <c r="AK60" i="11"/>
  <c r="AL60" i="11"/>
  <c r="AM60" i="11"/>
  <c r="AN60" i="11"/>
  <c r="AO60" i="11"/>
  <c r="AP60" i="11"/>
  <c r="C61" i="11"/>
  <c r="D61" i="11"/>
  <c r="E61" i="11"/>
  <c r="F61" i="11"/>
  <c r="G61" i="11"/>
  <c r="H61" i="11"/>
  <c r="I61" i="11"/>
  <c r="J61" i="11"/>
  <c r="K61" i="11"/>
  <c r="L61" i="11"/>
  <c r="M61" i="11"/>
  <c r="N61" i="11"/>
  <c r="O61" i="11"/>
  <c r="P61" i="11"/>
  <c r="Q61" i="11"/>
  <c r="R61" i="11"/>
  <c r="S61" i="11"/>
  <c r="T61" i="11"/>
  <c r="U61" i="11"/>
  <c r="V61" i="11"/>
  <c r="W61" i="11"/>
  <c r="X61" i="11"/>
  <c r="Y61" i="11"/>
  <c r="Z61" i="11"/>
  <c r="AA61" i="11"/>
  <c r="AB61" i="11"/>
  <c r="AC61" i="11"/>
  <c r="AD61" i="11"/>
  <c r="AE61" i="11"/>
  <c r="AF61" i="11"/>
  <c r="AG61" i="11"/>
  <c r="AH61" i="11"/>
  <c r="AI61" i="11"/>
  <c r="AJ61" i="11"/>
  <c r="AK61" i="11"/>
  <c r="AL61" i="11"/>
  <c r="AM61" i="11"/>
  <c r="AN61" i="11"/>
  <c r="AO61" i="11"/>
  <c r="AP61" i="11"/>
  <c r="C62" i="11"/>
  <c r="D62" i="11"/>
  <c r="E62" i="11"/>
  <c r="F62" i="11"/>
  <c r="G62" i="11"/>
  <c r="H62" i="11"/>
  <c r="I62" i="11"/>
  <c r="J62" i="11"/>
  <c r="K62" i="11"/>
  <c r="L62" i="11"/>
  <c r="M62" i="11"/>
  <c r="N62" i="11"/>
  <c r="O62" i="11"/>
  <c r="P62" i="11"/>
  <c r="Q62" i="11"/>
  <c r="R62" i="11"/>
  <c r="S62" i="11"/>
  <c r="T62" i="11"/>
  <c r="U62" i="11"/>
  <c r="V62" i="11"/>
  <c r="W62" i="11"/>
  <c r="X62" i="11"/>
  <c r="Y62" i="11"/>
  <c r="Z62" i="11"/>
  <c r="AA62" i="11"/>
  <c r="AB62" i="11"/>
  <c r="AC62" i="11"/>
  <c r="AD62" i="11"/>
  <c r="AE62" i="11"/>
  <c r="AF62" i="11"/>
  <c r="AG62" i="11"/>
  <c r="AH62" i="11"/>
  <c r="AI62" i="11"/>
  <c r="AJ62" i="11"/>
  <c r="AK62" i="11"/>
  <c r="AL62" i="11"/>
  <c r="AM62" i="11"/>
  <c r="AN62" i="11"/>
  <c r="AO62" i="11"/>
  <c r="AP62" i="11"/>
  <c r="C63" i="11"/>
  <c r="D63" i="11"/>
  <c r="E63" i="11"/>
  <c r="F63" i="11"/>
  <c r="G63" i="11"/>
  <c r="H63" i="11"/>
  <c r="I63" i="11"/>
  <c r="J63" i="11"/>
  <c r="K63" i="11"/>
  <c r="L63" i="11"/>
  <c r="M63" i="11"/>
  <c r="N63" i="11"/>
  <c r="O63" i="11"/>
  <c r="P63" i="11"/>
  <c r="Q63" i="11"/>
  <c r="R63" i="11"/>
  <c r="S63" i="11"/>
  <c r="T63" i="11"/>
  <c r="U63" i="11"/>
  <c r="V63" i="11"/>
  <c r="W63" i="11"/>
  <c r="X63" i="11"/>
  <c r="Y63" i="11"/>
  <c r="Z63" i="11"/>
  <c r="AA63" i="11"/>
  <c r="AB63" i="11"/>
  <c r="AC63" i="11"/>
  <c r="AD63" i="11"/>
  <c r="AE63" i="11"/>
  <c r="AF63" i="11"/>
  <c r="AG63" i="11"/>
  <c r="AH63" i="11"/>
  <c r="AI63" i="11"/>
  <c r="AJ63" i="11"/>
  <c r="AK63" i="11"/>
  <c r="AL63" i="11"/>
  <c r="AM63" i="11"/>
  <c r="AN63" i="11"/>
  <c r="AO63" i="11"/>
  <c r="AP63" i="11"/>
  <c r="C64" i="11"/>
  <c r="D64" i="11"/>
  <c r="E64" i="11"/>
  <c r="F64" i="11"/>
  <c r="G64" i="11"/>
  <c r="H64" i="11"/>
  <c r="I64" i="11"/>
  <c r="J64" i="11"/>
  <c r="K64" i="11"/>
  <c r="L64" i="11"/>
  <c r="M64" i="11"/>
  <c r="N64" i="11"/>
  <c r="O64" i="11"/>
  <c r="P64" i="11"/>
  <c r="Q64" i="11"/>
  <c r="R64" i="11"/>
  <c r="S64" i="11"/>
  <c r="T64" i="11"/>
  <c r="U64" i="11"/>
  <c r="V64" i="11"/>
  <c r="W64" i="11"/>
  <c r="X64" i="11"/>
  <c r="Y64" i="11"/>
  <c r="Z64" i="11"/>
  <c r="AA64" i="11"/>
  <c r="AB64" i="11"/>
  <c r="AC64" i="11"/>
  <c r="AD64" i="11"/>
  <c r="AE64" i="11"/>
  <c r="AF64" i="11"/>
  <c r="AG64" i="11"/>
  <c r="AH64" i="11"/>
  <c r="AI64" i="11"/>
  <c r="AJ64" i="11"/>
  <c r="AK64" i="11"/>
  <c r="AL64" i="11"/>
  <c r="AM64" i="11"/>
  <c r="AN64" i="11"/>
  <c r="AO64" i="11"/>
  <c r="AP64" i="11"/>
  <c r="C65" i="11"/>
  <c r="D65" i="11"/>
  <c r="E65" i="11"/>
  <c r="F65" i="11"/>
  <c r="G65" i="11"/>
  <c r="H65" i="11"/>
  <c r="I65" i="11"/>
  <c r="J65" i="11"/>
  <c r="K65" i="11"/>
  <c r="L65" i="11"/>
  <c r="M65" i="11"/>
  <c r="N65" i="11"/>
  <c r="O65" i="11"/>
  <c r="P65" i="11"/>
  <c r="Q65" i="11"/>
  <c r="R65" i="11"/>
  <c r="S65" i="11"/>
  <c r="T65" i="11"/>
  <c r="U65" i="11"/>
  <c r="V65" i="11"/>
  <c r="W65" i="11"/>
  <c r="X65" i="11"/>
  <c r="Y65" i="11"/>
  <c r="Z65" i="11"/>
  <c r="AA65" i="11"/>
  <c r="AB65" i="11"/>
  <c r="AC65" i="11"/>
  <c r="AD65" i="11"/>
  <c r="AE65" i="11"/>
  <c r="AF65" i="11"/>
  <c r="AG65" i="11"/>
  <c r="AH65" i="11"/>
  <c r="AI65" i="11"/>
  <c r="AJ65" i="11"/>
  <c r="AK65" i="11"/>
  <c r="AL65" i="11"/>
  <c r="AM65" i="11"/>
  <c r="AN65" i="11"/>
  <c r="AO65" i="11"/>
  <c r="AP65" i="11"/>
  <c r="C66" i="11"/>
  <c r="D66" i="11"/>
  <c r="E66" i="11"/>
  <c r="F66" i="11"/>
  <c r="G66" i="11"/>
  <c r="H66" i="11"/>
  <c r="I66" i="11"/>
  <c r="J66" i="11"/>
  <c r="K66" i="11"/>
  <c r="L66" i="11"/>
  <c r="M66" i="11"/>
  <c r="N66" i="11"/>
  <c r="O66" i="11"/>
  <c r="P66" i="11"/>
  <c r="Q66" i="11"/>
  <c r="R66" i="11"/>
  <c r="S66" i="11"/>
  <c r="T66" i="11"/>
  <c r="U66" i="11"/>
  <c r="V66" i="11"/>
  <c r="W66" i="11"/>
  <c r="X66" i="11"/>
  <c r="Y66" i="11"/>
  <c r="Z66" i="11"/>
  <c r="AA66" i="11"/>
  <c r="AB66" i="11"/>
  <c r="AC66" i="11"/>
  <c r="AD66" i="11"/>
  <c r="AE66" i="11"/>
  <c r="AF66" i="11"/>
  <c r="AG66" i="11"/>
  <c r="AH66" i="11"/>
  <c r="AI66" i="11"/>
  <c r="AJ66" i="11"/>
  <c r="AK66" i="11"/>
  <c r="AL66" i="11"/>
  <c r="AM66" i="11"/>
  <c r="AN66" i="11"/>
  <c r="AO66" i="11"/>
  <c r="AP66" i="11"/>
  <c r="C67" i="11"/>
  <c r="D67" i="11"/>
  <c r="E67" i="11"/>
  <c r="F67" i="11"/>
  <c r="G67" i="11"/>
  <c r="H67" i="11"/>
  <c r="I67" i="11"/>
  <c r="J67" i="11"/>
  <c r="K67" i="11"/>
  <c r="L67" i="11"/>
  <c r="M67" i="11"/>
  <c r="N67" i="11"/>
  <c r="O67" i="11"/>
  <c r="P67" i="11"/>
  <c r="Q67" i="11"/>
  <c r="R67" i="11"/>
  <c r="S67" i="11"/>
  <c r="T67" i="11"/>
  <c r="U67" i="11"/>
  <c r="V67" i="11"/>
  <c r="W67" i="11"/>
  <c r="X67" i="11"/>
  <c r="Y67" i="11"/>
  <c r="Z67" i="11"/>
  <c r="AA67" i="11"/>
  <c r="AB67" i="11"/>
  <c r="AC67" i="11"/>
  <c r="AD67" i="11"/>
  <c r="AE67" i="11"/>
  <c r="AF67" i="11"/>
  <c r="AG67" i="11"/>
  <c r="AH67" i="11"/>
  <c r="AI67" i="11"/>
  <c r="AJ67" i="11"/>
  <c r="AK67" i="11"/>
  <c r="AL67" i="11"/>
  <c r="AM67" i="11"/>
  <c r="AN67" i="11"/>
  <c r="AO67" i="11"/>
  <c r="AP67" i="11"/>
  <c r="C68" i="11"/>
  <c r="D68" i="11"/>
  <c r="E68" i="11"/>
  <c r="F68" i="11"/>
  <c r="G68" i="11"/>
  <c r="H68" i="11"/>
  <c r="I68" i="11"/>
  <c r="J68" i="11"/>
  <c r="K68" i="11"/>
  <c r="L68" i="11"/>
  <c r="M68" i="11"/>
  <c r="N68" i="11"/>
  <c r="O68" i="11"/>
  <c r="P68" i="11"/>
  <c r="Q68" i="11"/>
  <c r="R68" i="11"/>
  <c r="S68" i="11"/>
  <c r="T68" i="11"/>
  <c r="U68" i="11"/>
  <c r="V68" i="11"/>
  <c r="W68" i="11"/>
  <c r="X68" i="11"/>
  <c r="Y68" i="11"/>
  <c r="Z68" i="11"/>
  <c r="AA68" i="11"/>
  <c r="AB68" i="11"/>
  <c r="AC68" i="11"/>
  <c r="AD68" i="11"/>
  <c r="AE68" i="11"/>
  <c r="AF68" i="11"/>
  <c r="AG68" i="11"/>
  <c r="AH68" i="11"/>
  <c r="AI68" i="11"/>
  <c r="AJ68" i="11"/>
  <c r="AK68" i="11"/>
  <c r="AL68" i="11"/>
  <c r="AM68" i="11"/>
  <c r="AN68" i="11"/>
  <c r="AO68" i="11"/>
  <c r="AP68" i="11"/>
  <c r="C69" i="11"/>
  <c r="D69" i="11"/>
  <c r="E69" i="11"/>
  <c r="F69" i="11"/>
  <c r="G69" i="11"/>
  <c r="H69" i="11"/>
  <c r="I69" i="11"/>
  <c r="J69" i="11"/>
  <c r="K69" i="11"/>
  <c r="L69" i="11"/>
  <c r="M69" i="11"/>
  <c r="N69" i="11"/>
  <c r="O69" i="11"/>
  <c r="P69" i="11"/>
  <c r="Q69" i="11"/>
  <c r="R69" i="11"/>
  <c r="S69" i="11"/>
  <c r="T69" i="11"/>
  <c r="U69" i="11"/>
  <c r="V69" i="11"/>
  <c r="W69" i="11"/>
  <c r="X69" i="11"/>
  <c r="Y69" i="11"/>
  <c r="Z69" i="11"/>
  <c r="AA69" i="11"/>
  <c r="AB69" i="11"/>
  <c r="AC69" i="11"/>
  <c r="AD69" i="11"/>
  <c r="AE69" i="11"/>
  <c r="AF69" i="11"/>
  <c r="AG69" i="11"/>
  <c r="AH69" i="11"/>
  <c r="AI69" i="11"/>
  <c r="AJ69" i="11"/>
  <c r="AK69" i="11"/>
  <c r="AL69" i="11"/>
  <c r="AM69" i="11"/>
  <c r="AN69" i="11"/>
  <c r="AO69" i="11"/>
  <c r="AP69" i="11"/>
  <c r="C70" i="11"/>
  <c r="D70" i="11"/>
  <c r="E70" i="11"/>
  <c r="F70" i="11"/>
  <c r="G70" i="11"/>
  <c r="H70" i="11"/>
  <c r="I70" i="11"/>
  <c r="J70" i="11"/>
  <c r="K70" i="11"/>
  <c r="L70" i="11"/>
  <c r="M70" i="11"/>
  <c r="N70" i="11"/>
  <c r="O70" i="11"/>
  <c r="P70" i="11"/>
  <c r="Q70" i="11"/>
  <c r="R70" i="11"/>
  <c r="S70" i="11"/>
  <c r="T70" i="11"/>
  <c r="U70" i="11"/>
  <c r="V70" i="11"/>
  <c r="W70" i="11"/>
  <c r="X70" i="11"/>
  <c r="Y70" i="11"/>
  <c r="Z70" i="11"/>
  <c r="AA70" i="11"/>
  <c r="AB70" i="11"/>
  <c r="AC70" i="11"/>
  <c r="AD70" i="11"/>
  <c r="AE70" i="11"/>
  <c r="AF70" i="11"/>
  <c r="AG70" i="11"/>
  <c r="AH70" i="11"/>
  <c r="AI70" i="11"/>
  <c r="AJ70" i="11"/>
  <c r="AK70" i="11"/>
  <c r="AL70" i="11"/>
  <c r="AM70" i="11"/>
  <c r="AN70" i="11"/>
  <c r="AO70" i="11"/>
  <c r="AP70" i="11"/>
  <c r="C71" i="11"/>
  <c r="D71" i="11"/>
  <c r="E71" i="11"/>
  <c r="F71" i="11"/>
  <c r="G71" i="11"/>
  <c r="H71" i="11"/>
  <c r="I71" i="11"/>
  <c r="J71" i="11"/>
  <c r="K71" i="11"/>
  <c r="L71" i="11"/>
  <c r="M71" i="11"/>
  <c r="N71" i="11"/>
  <c r="O71" i="11"/>
  <c r="P71" i="11"/>
  <c r="Q71" i="11"/>
  <c r="R71" i="11"/>
  <c r="S71" i="11"/>
  <c r="T71" i="11"/>
  <c r="U71" i="11"/>
  <c r="V71" i="11"/>
  <c r="W71" i="11"/>
  <c r="X71" i="11"/>
  <c r="Y71" i="11"/>
  <c r="Z71" i="11"/>
  <c r="AA71" i="11"/>
  <c r="AB71" i="11"/>
  <c r="AC71" i="11"/>
  <c r="AD71" i="11"/>
  <c r="AE71" i="11"/>
  <c r="AF71" i="11"/>
  <c r="AG71" i="11"/>
  <c r="AH71" i="11"/>
  <c r="AI71" i="11"/>
  <c r="AJ71" i="11"/>
  <c r="AK71" i="11"/>
  <c r="AL71" i="11"/>
  <c r="AM71" i="11"/>
  <c r="AN71" i="11"/>
  <c r="AO71" i="11"/>
  <c r="AP71" i="11"/>
  <c r="C72" i="11"/>
  <c r="D72" i="11"/>
  <c r="E72" i="11"/>
  <c r="F72" i="11"/>
  <c r="G72" i="11"/>
  <c r="H72" i="11"/>
  <c r="I72" i="11"/>
  <c r="J72" i="11"/>
  <c r="K72" i="11"/>
  <c r="L72" i="11"/>
  <c r="M72" i="11"/>
  <c r="N72" i="11"/>
  <c r="O72" i="11"/>
  <c r="P72" i="11"/>
  <c r="Q72" i="11"/>
  <c r="R72" i="11"/>
  <c r="S72" i="11"/>
  <c r="T72" i="11"/>
  <c r="U72" i="11"/>
  <c r="V72" i="11"/>
  <c r="W72" i="11"/>
  <c r="X72" i="11"/>
  <c r="Y72" i="11"/>
  <c r="Z72" i="11"/>
  <c r="AA72" i="11"/>
  <c r="AB72" i="11"/>
  <c r="AC72" i="11"/>
  <c r="AD72" i="11"/>
  <c r="AE72" i="11"/>
  <c r="AF72" i="11"/>
  <c r="AG72" i="11"/>
  <c r="AH72" i="11"/>
  <c r="AI72" i="11"/>
  <c r="AJ72" i="11"/>
  <c r="AK72" i="11"/>
  <c r="AL72" i="11"/>
  <c r="AM72" i="11"/>
  <c r="AN72" i="11"/>
  <c r="AO72" i="11"/>
  <c r="AP72" i="11"/>
  <c r="C73" i="11"/>
  <c r="D73" i="11"/>
  <c r="E73" i="11"/>
  <c r="F73" i="11"/>
  <c r="G73" i="11"/>
  <c r="H73" i="11"/>
  <c r="I73" i="11"/>
  <c r="J73" i="11"/>
  <c r="K73" i="11"/>
  <c r="L73" i="11"/>
  <c r="M73" i="11"/>
  <c r="N73" i="11"/>
  <c r="O73" i="11"/>
  <c r="P73" i="11"/>
  <c r="Q73" i="11"/>
  <c r="R73" i="11"/>
  <c r="S73" i="11"/>
  <c r="T73" i="11"/>
  <c r="U73" i="11"/>
  <c r="V73" i="11"/>
  <c r="W73" i="11"/>
  <c r="X73" i="11"/>
  <c r="Y73" i="11"/>
  <c r="Z73" i="11"/>
  <c r="AA73" i="11"/>
  <c r="AB73" i="11"/>
  <c r="AC73" i="11"/>
  <c r="AD73" i="11"/>
  <c r="AE73" i="11"/>
  <c r="AF73" i="11"/>
  <c r="AG73" i="11"/>
  <c r="AH73" i="11"/>
  <c r="AI73" i="11"/>
  <c r="AJ73" i="11"/>
  <c r="AK73" i="11"/>
  <c r="AL73" i="11"/>
  <c r="AM73" i="11"/>
  <c r="AN73" i="11"/>
  <c r="AO73" i="11"/>
  <c r="AP73" i="11"/>
  <c r="C74" i="11"/>
  <c r="D74" i="11"/>
  <c r="E74" i="11"/>
  <c r="F74" i="11"/>
  <c r="G74" i="11"/>
  <c r="H74" i="11"/>
  <c r="I74" i="11"/>
  <c r="J74" i="11"/>
  <c r="K74" i="11"/>
  <c r="L74" i="11"/>
  <c r="M74" i="11"/>
  <c r="N74" i="11"/>
  <c r="O74" i="11"/>
  <c r="P74" i="11"/>
  <c r="Q74" i="11"/>
  <c r="R74" i="11"/>
  <c r="S74" i="11"/>
  <c r="T74" i="11"/>
  <c r="U74" i="11"/>
  <c r="V74" i="11"/>
  <c r="W74" i="11"/>
  <c r="X74" i="11"/>
  <c r="Y74" i="11"/>
  <c r="Z74" i="11"/>
  <c r="AA74" i="11"/>
  <c r="AB74" i="11"/>
  <c r="AC74" i="11"/>
  <c r="AD74" i="11"/>
  <c r="AE74" i="11"/>
  <c r="AF74" i="11"/>
  <c r="AG74" i="11"/>
  <c r="AH74" i="11"/>
  <c r="AI74" i="11"/>
  <c r="AJ74" i="11"/>
  <c r="AK74" i="11"/>
  <c r="AL74" i="11"/>
  <c r="AM74" i="11"/>
  <c r="AN74" i="11"/>
  <c r="AO74" i="11"/>
  <c r="AP74" i="11"/>
  <c r="C75" i="11"/>
  <c r="D75" i="11"/>
  <c r="E75" i="11"/>
  <c r="F75" i="11"/>
  <c r="G75" i="11"/>
  <c r="H75" i="11"/>
  <c r="I75" i="11"/>
  <c r="J75" i="11"/>
  <c r="K75" i="11"/>
  <c r="L75" i="11"/>
  <c r="M75" i="11"/>
  <c r="N75" i="11"/>
  <c r="O75" i="11"/>
  <c r="P75" i="11"/>
  <c r="Q75" i="11"/>
  <c r="R75" i="11"/>
  <c r="S75" i="11"/>
  <c r="T75" i="11"/>
  <c r="U75" i="11"/>
  <c r="V75" i="11"/>
  <c r="W75" i="11"/>
  <c r="X75" i="11"/>
  <c r="Y75" i="11"/>
  <c r="Z75" i="11"/>
  <c r="AA75" i="11"/>
  <c r="AB75" i="11"/>
  <c r="AC75" i="11"/>
  <c r="AD75" i="11"/>
  <c r="AE75" i="11"/>
  <c r="AF75" i="11"/>
  <c r="AG75" i="11"/>
  <c r="AH75" i="11"/>
  <c r="AI75" i="11"/>
  <c r="AJ75" i="11"/>
  <c r="AK75" i="11"/>
  <c r="AL75" i="11"/>
  <c r="AM75" i="11"/>
  <c r="AN75" i="11"/>
  <c r="AO75" i="11"/>
  <c r="AP75" i="11"/>
  <c r="C76" i="11"/>
  <c r="D76" i="11"/>
  <c r="E76" i="11"/>
  <c r="F76" i="11"/>
  <c r="G76" i="11"/>
  <c r="H76" i="11"/>
  <c r="I76" i="11"/>
  <c r="J76" i="11"/>
  <c r="K76" i="11"/>
  <c r="L76" i="11"/>
  <c r="M76" i="11"/>
  <c r="N76" i="11"/>
  <c r="O76" i="11"/>
  <c r="P76" i="11"/>
  <c r="Q76" i="11"/>
  <c r="R76" i="11"/>
  <c r="S76" i="11"/>
  <c r="T76" i="11"/>
  <c r="U76" i="11"/>
  <c r="V76" i="11"/>
  <c r="W76" i="11"/>
  <c r="X76" i="11"/>
  <c r="Y76" i="11"/>
  <c r="Z76" i="11"/>
  <c r="AA76" i="11"/>
  <c r="AB76" i="11"/>
  <c r="AC76" i="11"/>
  <c r="AD76" i="11"/>
  <c r="AE76" i="11"/>
  <c r="AF76" i="11"/>
  <c r="AG76" i="11"/>
  <c r="AH76" i="11"/>
  <c r="AI76" i="11"/>
  <c r="AJ76" i="11"/>
  <c r="AK76" i="11"/>
  <c r="AL76" i="11"/>
  <c r="AM76" i="11"/>
  <c r="AN76" i="11"/>
  <c r="AO76" i="11"/>
  <c r="AP76" i="11"/>
  <c r="C77" i="11"/>
  <c r="D77" i="11"/>
  <c r="E77" i="11"/>
  <c r="F77" i="11"/>
  <c r="G77" i="11"/>
  <c r="H77" i="11"/>
  <c r="I77" i="11"/>
  <c r="J77" i="11"/>
  <c r="K77" i="11"/>
  <c r="L77" i="11"/>
  <c r="M77" i="11"/>
  <c r="N77" i="11"/>
  <c r="O77" i="11"/>
  <c r="P77" i="11"/>
  <c r="Q77" i="11"/>
  <c r="R77" i="11"/>
  <c r="S77" i="11"/>
  <c r="T77" i="11"/>
  <c r="U77" i="11"/>
  <c r="V77" i="11"/>
  <c r="W77" i="11"/>
  <c r="X77" i="11"/>
  <c r="Y77" i="11"/>
  <c r="Z77" i="11"/>
  <c r="AA77" i="11"/>
  <c r="AB77" i="11"/>
  <c r="AC77" i="11"/>
  <c r="AD77" i="11"/>
  <c r="AE77" i="11"/>
  <c r="AF77" i="11"/>
  <c r="AG77" i="11"/>
  <c r="AH77" i="11"/>
  <c r="AI77" i="11"/>
  <c r="AJ77" i="11"/>
  <c r="AK77" i="11"/>
  <c r="AL77" i="11"/>
  <c r="AM77" i="11"/>
  <c r="AN77" i="11"/>
  <c r="AO77" i="11"/>
  <c r="AP77" i="11"/>
  <c r="C78" i="11"/>
  <c r="D78" i="11"/>
  <c r="E78" i="11"/>
  <c r="F78" i="11"/>
  <c r="G78" i="11"/>
  <c r="H78" i="11"/>
  <c r="I78" i="11"/>
  <c r="J78" i="11"/>
  <c r="K78" i="11"/>
  <c r="L78" i="11"/>
  <c r="M78" i="11"/>
  <c r="N78" i="11"/>
  <c r="O78" i="11"/>
  <c r="P78" i="11"/>
  <c r="Q78" i="11"/>
  <c r="R78" i="11"/>
  <c r="S78" i="11"/>
  <c r="T78" i="11"/>
  <c r="U78" i="11"/>
  <c r="V78" i="11"/>
  <c r="W78" i="11"/>
  <c r="X78" i="11"/>
  <c r="Y78" i="11"/>
  <c r="Z78" i="11"/>
  <c r="AA78" i="11"/>
  <c r="AB78" i="11"/>
  <c r="AC78" i="11"/>
  <c r="AD78" i="11"/>
  <c r="AE78" i="11"/>
  <c r="AF78" i="11"/>
  <c r="AG78" i="11"/>
  <c r="AH78" i="11"/>
  <c r="AI78" i="11"/>
  <c r="AJ78" i="11"/>
  <c r="AK78" i="11"/>
  <c r="AL78" i="11"/>
  <c r="AM78" i="11"/>
  <c r="AN78" i="11"/>
  <c r="AO78" i="11"/>
  <c r="AP78" i="11"/>
  <c r="C79" i="11"/>
  <c r="D79" i="11"/>
  <c r="E79" i="11"/>
  <c r="F79" i="11"/>
  <c r="G79" i="11"/>
  <c r="H79" i="11"/>
  <c r="I79" i="11"/>
  <c r="J79" i="11"/>
  <c r="K79" i="11"/>
  <c r="L79" i="11"/>
  <c r="M79" i="11"/>
  <c r="N79" i="11"/>
  <c r="O79" i="11"/>
  <c r="P79" i="11"/>
  <c r="Q79" i="11"/>
  <c r="R79" i="11"/>
  <c r="S79" i="11"/>
  <c r="T79" i="11"/>
  <c r="U79" i="11"/>
  <c r="V79" i="11"/>
  <c r="W79" i="11"/>
  <c r="X79" i="11"/>
  <c r="Y79" i="11"/>
  <c r="Z79" i="11"/>
  <c r="AA79" i="11"/>
  <c r="AB79" i="11"/>
  <c r="AC79" i="11"/>
  <c r="AD79" i="11"/>
  <c r="AE79" i="11"/>
  <c r="AF79" i="11"/>
  <c r="AG79" i="11"/>
  <c r="AH79" i="11"/>
  <c r="AI79" i="11"/>
  <c r="AJ79" i="11"/>
  <c r="AK79" i="11"/>
  <c r="AL79" i="11"/>
  <c r="AM79" i="11"/>
  <c r="AN79" i="11"/>
  <c r="AO79" i="11"/>
  <c r="AP79" i="11"/>
  <c r="C80" i="11"/>
  <c r="D80" i="11"/>
  <c r="E80" i="11"/>
  <c r="F80" i="11"/>
  <c r="G80" i="11"/>
  <c r="H80" i="11"/>
  <c r="I80" i="11"/>
  <c r="J80" i="11"/>
  <c r="K80" i="11"/>
  <c r="L80" i="11"/>
  <c r="M80" i="11"/>
  <c r="N80" i="11"/>
  <c r="O80" i="11"/>
  <c r="P80" i="11"/>
  <c r="Q80" i="11"/>
  <c r="R80" i="11"/>
  <c r="S80" i="11"/>
  <c r="T80" i="11"/>
  <c r="U80" i="11"/>
  <c r="V80" i="11"/>
  <c r="W80" i="11"/>
  <c r="X80" i="11"/>
  <c r="Y80" i="11"/>
  <c r="Z80" i="11"/>
  <c r="AA80" i="11"/>
  <c r="AB80" i="11"/>
  <c r="AC80" i="11"/>
  <c r="AD80" i="11"/>
  <c r="AE80" i="11"/>
  <c r="AF80" i="11"/>
  <c r="AG80" i="11"/>
  <c r="AH80" i="11"/>
  <c r="AI80" i="11"/>
  <c r="AJ80" i="11"/>
  <c r="AK80" i="11"/>
  <c r="AL80" i="11"/>
  <c r="AM80" i="11"/>
  <c r="AN80" i="11"/>
  <c r="AO80" i="11"/>
  <c r="AP80" i="11"/>
  <c r="C81" i="11"/>
  <c r="D81" i="11"/>
  <c r="E81" i="11"/>
  <c r="F81" i="11"/>
  <c r="G81" i="11"/>
  <c r="H81" i="11"/>
  <c r="I81" i="11"/>
  <c r="J81" i="11"/>
  <c r="K81" i="11"/>
  <c r="L81" i="11"/>
  <c r="M81" i="11"/>
  <c r="N81" i="11"/>
  <c r="O81" i="11"/>
  <c r="P81" i="11"/>
  <c r="Q81" i="11"/>
  <c r="R81" i="11"/>
  <c r="S81" i="11"/>
  <c r="T81" i="11"/>
  <c r="U81" i="11"/>
  <c r="V81" i="11"/>
  <c r="W81" i="11"/>
  <c r="X81" i="11"/>
  <c r="Y81" i="11"/>
  <c r="Z81" i="11"/>
  <c r="AA81" i="11"/>
  <c r="AB81" i="11"/>
  <c r="AC81" i="11"/>
  <c r="AD81" i="11"/>
  <c r="AE81" i="11"/>
  <c r="AF81" i="11"/>
  <c r="AG81" i="11"/>
  <c r="AH81" i="11"/>
  <c r="AI81" i="11"/>
  <c r="AJ81" i="11"/>
  <c r="AK81" i="11"/>
  <c r="AL81" i="11"/>
  <c r="AM81" i="11"/>
  <c r="AN81" i="11"/>
  <c r="AO81" i="11"/>
  <c r="AP81" i="11"/>
  <c r="C82" i="11"/>
  <c r="D82" i="11"/>
  <c r="E82" i="11"/>
  <c r="F82" i="11"/>
  <c r="G82" i="11"/>
  <c r="H82" i="11"/>
  <c r="I82" i="11"/>
  <c r="J82" i="11"/>
  <c r="K82" i="11"/>
  <c r="L82" i="11"/>
  <c r="M82" i="11"/>
  <c r="N82" i="11"/>
  <c r="O82" i="11"/>
  <c r="P82" i="11"/>
  <c r="Q82" i="11"/>
  <c r="R82" i="11"/>
  <c r="S82" i="11"/>
  <c r="T82" i="11"/>
  <c r="U82" i="11"/>
  <c r="V82" i="11"/>
  <c r="W82" i="11"/>
  <c r="X82" i="11"/>
  <c r="Y82" i="11"/>
  <c r="Z82" i="11"/>
  <c r="AA82" i="11"/>
  <c r="AB82" i="11"/>
  <c r="AC82" i="11"/>
  <c r="AD82" i="11"/>
  <c r="AE82" i="11"/>
  <c r="AF82" i="11"/>
  <c r="AG82" i="11"/>
  <c r="AH82" i="11"/>
  <c r="AI82" i="11"/>
  <c r="AJ82" i="11"/>
  <c r="AK82" i="11"/>
  <c r="AL82" i="11"/>
  <c r="AM82" i="11"/>
  <c r="AN82" i="11"/>
  <c r="AO82" i="11"/>
  <c r="AP82" i="11"/>
  <c r="C83" i="11"/>
  <c r="D83" i="11"/>
  <c r="E83" i="11"/>
  <c r="F83" i="11"/>
  <c r="G83" i="11"/>
  <c r="H83" i="11"/>
  <c r="I83" i="11"/>
  <c r="J83" i="11"/>
  <c r="K83" i="11"/>
  <c r="L83" i="11"/>
  <c r="M83" i="11"/>
  <c r="N83" i="11"/>
  <c r="O83" i="11"/>
  <c r="P83" i="11"/>
  <c r="Q83" i="11"/>
  <c r="R83" i="11"/>
  <c r="S83" i="11"/>
  <c r="T83" i="11"/>
  <c r="U83" i="11"/>
  <c r="V83" i="11"/>
  <c r="W83" i="11"/>
  <c r="X83" i="11"/>
  <c r="Y83" i="11"/>
  <c r="Z83" i="11"/>
  <c r="AA83" i="11"/>
  <c r="AB83" i="11"/>
  <c r="AC83" i="11"/>
  <c r="AD83" i="11"/>
  <c r="AE83" i="11"/>
  <c r="AF83" i="11"/>
  <c r="AG83" i="11"/>
  <c r="AH83" i="11"/>
  <c r="AI83" i="11"/>
  <c r="AJ83" i="11"/>
  <c r="AK83" i="11"/>
  <c r="AL83" i="11"/>
  <c r="AM83" i="11"/>
  <c r="AN83" i="11"/>
  <c r="AO83" i="11"/>
  <c r="AP83" i="11"/>
  <c r="C84" i="11"/>
  <c r="D84" i="11"/>
  <c r="E84" i="11"/>
  <c r="F84" i="11"/>
  <c r="G84" i="11"/>
  <c r="H84" i="11"/>
  <c r="I84" i="11"/>
  <c r="J84" i="11"/>
  <c r="K84" i="11"/>
  <c r="L84" i="11"/>
  <c r="M84" i="11"/>
  <c r="N84" i="11"/>
  <c r="O84" i="11"/>
  <c r="P84" i="11"/>
  <c r="Q84" i="11"/>
  <c r="R84" i="11"/>
  <c r="S84" i="11"/>
  <c r="T84" i="11"/>
  <c r="U84" i="11"/>
  <c r="V84" i="11"/>
  <c r="W84" i="11"/>
  <c r="X84" i="11"/>
  <c r="Y84" i="11"/>
  <c r="Z84" i="11"/>
  <c r="AA84" i="11"/>
  <c r="AB84" i="11"/>
  <c r="AC84" i="11"/>
  <c r="AD84" i="11"/>
  <c r="AE84" i="11"/>
  <c r="AF84" i="11"/>
  <c r="AG84" i="11"/>
  <c r="AH84" i="11"/>
  <c r="AI84" i="11"/>
  <c r="AJ84" i="11"/>
  <c r="AK84" i="11"/>
  <c r="AL84" i="11"/>
  <c r="AM84" i="11"/>
  <c r="AN84" i="11"/>
  <c r="AO84" i="11"/>
  <c r="AP84" i="11"/>
  <c r="C85" i="11"/>
  <c r="D85" i="11"/>
  <c r="E85" i="11"/>
  <c r="F85" i="11"/>
  <c r="G85" i="11"/>
  <c r="H85" i="11"/>
  <c r="I85" i="11"/>
  <c r="J85" i="11"/>
  <c r="K85" i="11"/>
  <c r="L85" i="11"/>
  <c r="M85" i="11"/>
  <c r="N85" i="11"/>
  <c r="O85" i="11"/>
  <c r="P85" i="11"/>
  <c r="Q85" i="11"/>
  <c r="R85" i="11"/>
  <c r="S85" i="11"/>
  <c r="T85" i="11"/>
  <c r="U85" i="11"/>
  <c r="V85" i="11"/>
  <c r="W85" i="11"/>
  <c r="X85" i="11"/>
  <c r="Y85" i="11"/>
  <c r="Z85" i="11"/>
  <c r="AA85" i="11"/>
  <c r="AB85" i="11"/>
  <c r="AC85" i="11"/>
  <c r="AD85" i="11"/>
  <c r="AE85" i="11"/>
  <c r="AF85" i="11"/>
  <c r="AG85" i="11"/>
  <c r="AH85" i="11"/>
  <c r="AI85" i="11"/>
  <c r="AJ85" i="11"/>
  <c r="AK85" i="11"/>
  <c r="AL85" i="11"/>
  <c r="AM85" i="11"/>
  <c r="AN85" i="11"/>
  <c r="AO85" i="11"/>
  <c r="AP85" i="11"/>
  <c r="C86" i="11"/>
  <c r="D86" i="11"/>
  <c r="E86" i="11"/>
  <c r="F86" i="11"/>
  <c r="G86" i="11"/>
  <c r="H86" i="11"/>
  <c r="I86" i="11"/>
  <c r="J86" i="11"/>
  <c r="K86" i="11"/>
  <c r="L86" i="11"/>
  <c r="M86" i="11"/>
  <c r="N86" i="11"/>
  <c r="O86" i="11"/>
  <c r="P86" i="11"/>
  <c r="Q86" i="11"/>
  <c r="R86" i="11"/>
  <c r="S86" i="11"/>
  <c r="T86" i="11"/>
  <c r="U86" i="11"/>
  <c r="V86" i="11"/>
  <c r="W86" i="11"/>
  <c r="X86" i="11"/>
  <c r="Y86" i="11"/>
  <c r="Z86" i="11"/>
  <c r="AA86" i="11"/>
  <c r="AB86" i="11"/>
  <c r="AC86" i="11"/>
  <c r="AD86" i="11"/>
  <c r="AE86" i="11"/>
  <c r="AF86" i="11"/>
  <c r="AG86" i="11"/>
  <c r="AH86" i="11"/>
  <c r="AI86" i="11"/>
  <c r="AJ86" i="11"/>
  <c r="AK86" i="11"/>
  <c r="AL86" i="11"/>
  <c r="AM86" i="11"/>
  <c r="AN86" i="11"/>
  <c r="AO86" i="11"/>
  <c r="AP86" i="11"/>
  <c r="C87" i="11"/>
  <c r="D87" i="11"/>
  <c r="E87" i="11"/>
  <c r="F87" i="11"/>
  <c r="G87" i="11"/>
  <c r="H87" i="11"/>
  <c r="I87" i="11"/>
  <c r="J87" i="11"/>
  <c r="K87" i="11"/>
  <c r="L87" i="11"/>
  <c r="M87" i="11"/>
  <c r="N87" i="11"/>
  <c r="O87" i="11"/>
  <c r="P87" i="11"/>
  <c r="Q87" i="11"/>
  <c r="R87" i="11"/>
  <c r="S87" i="11"/>
  <c r="T87" i="11"/>
  <c r="U87" i="11"/>
  <c r="V87" i="11"/>
  <c r="W87" i="11"/>
  <c r="X87" i="11"/>
  <c r="Y87" i="11"/>
  <c r="Z87" i="11"/>
  <c r="AA87" i="11"/>
  <c r="AB87" i="11"/>
  <c r="AC87" i="11"/>
  <c r="AD87" i="11"/>
  <c r="AE87" i="11"/>
  <c r="AF87" i="11"/>
  <c r="AG87" i="11"/>
  <c r="AH87" i="11"/>
  <c r="AI87" i="11"/>
  <c r="AJ87" i="11"/>
  <c r="AK87" i="11"/>
  <c r="AL87" i="11"/>
  <c r="AM87" i="11"/>
  <c r="AN87" i="11"/>
  <c r="AO87" i="11"/>
  <c r="AP87" i="11"/>
  <c r="C88" i="11"/>
  <c r="D88" i="11"/>
  <c r="E88" i="11"/>
  <c r="F88" i="11"/>
  <c r="G88" i="11"/>
  <c r="H88" i="11"/>
  <c r="I88" i="11"/>
  <c r="J88" i="11"/>
  <c r="K88" i="11"/>
  <c r="L88" i="11"/>
  <c r="M88" i="11"/>
  <c r="N88" i="11"/>
  <c r="O88" i="11"/>
  <c r="P88" i="11"/>
  <c r="Q88" i="11"/>
  <c r="R88" i="11"/>
  <c r="S88" i="11"/>
  <c r="T88" i="11"/>
  <c r="U88" i="11"/>
  <c r="V88" i="11"/>
  <c r="W88" i="11"/>
  <c r="X88" i="11"/>
  <c r="Y88" i="11"/>
  <c r="Z88" i="11"/>
  <c r="AA88" i="11"/>
  <c r="AB88" i="11"/>
  <c r="AC88" i="11"/>
  <c r="AD88" i="11"/>
  <c r="AE88" i="11"/>
  <c r="AF88" i="11"/>
  <c r="AG88" i="11"/>
  <c r="AH88" i="11"/>
  <c r="AI88" i="11"/>
  <c r="AJ88" i="11"/>
  <c r="AK88" i="11"/>
  <c r="AL88" i="11"/>
  <c r="AM88" i="11"/>
  <c r="AN88" i="11"/>
  <c r="AO88" i="11"/>
  <c r="AP88" i="11"/>
  <c r="C89" i="11"/>
  <c r="D89" i="11"/>
  <c r="E89" i="11"/>
  <c r="F89" i="11"/>
  <c r="G89" i="11"/>
  <c r="H89" i="11"/>
  <c r="I89" i="11"/>
  <c r="J89" i="11"/>
  <c r="K89" i="11"/>
  <c r="L89" i="11"/>
  <c r="M89" i="11"/>
  <c r="N89" i="11"/>
  <c r="O89" i="11"/>
  <c r="P89" i="11"/>
  <c r="Q89" i="11"/>
  <c r="R89" i="11"/>
  <c r="S89" i="11"/>
  <c r="T89" i="11"/>
  <c r="U89" i="11"/>
  <c r="V89" i="11"/>
  <c r="W89" i="11"/>
  <c r="X89" i="11"/>
  <c r="Y89" i="11"/>
  <c r="Z89" i="11"/>
  <c r="AA89" i="11"/>
  <c r="AB89" i="11"/>
  <c r="AC89" i="11"/>
  <c r="AD89" i="11"/>
  <c r="AE89" i="11"/>
  <c r="AF89" i="11"/>
  <c r="AG89" i="11"/>
  <c r="AH89" i="11"/>
  <c r="AI89" i="11"/>
  <c r="AJ89" i="11"/>
  <c r="AK89" i="11"/>
  <c r="AL89" i="11"/>
  <c r="AM89" i="11"/>
  <c r="AN89" i="11"/>
  <c r="AO89" i="11"/>
  <c r="AP89" i="11"/>
  <c r="C90" i="11"/>
  <c r="D90" i="11"/>
  <c r="E90" i="11"/>
  <c r="F90" i="11"/>
  <c r="G90" i="11"/>
  <c r="H90" i="11"/>
  <c r="I90" i="11"/>
  <c r="J90" i="11"/>
  <c r="K90" i="11"/>
  <c r="L90" i="11"/>
  <c r="M90" i="11"/>
  <c r="N90" i="11"/>
  <c r="O90" i="11"/>
  <c r="P90" i="11"/>
  <c r="Q90" i="11"/>
  <c r="R90" i="11"/>
  <c r="S90" i="11"/>
  <c r="T90" i="11"/>
  <c r="U90" i="11"/>
  <c r="V90" i="11"/>
  <c r="W90" i="11"/>
  <c r="X90" i="11"/>
  <c r="Y90" i="11"/>
  <c r="Z90" i="11"/>
  <c r="AA90" i="11"/>
  <c r="AB90" i="11"/>
  <c r="AC90" i="11"/>
  <c r="AD90" i="11"/>
  <c r="AE90" i="11"/>
  <c r="AF90" i="11"/>
  <c r="AG90" i="11"/>
  <c r="AH90" i="11"/>
  <c r="AI90" i="11"/>
  <c r="AJ90" i="11"/>
  <c r="AK90" i="11"/>
  <c r="AL90" i="11"/>
  <c r="AM90" i="11"/>
  <c r="AN90" i="11"/>
  <c r="AO90" i="11"/>
  <c r="AP90" i="11"/>
  <c r="C91" i="11"/>
  <c r="D91" i="11"/>
  <c r="E91" i="11"/>
  <c r="F91" i="11"/>
  <c r="G91" i="11"/>
  <c r="H91" i="11"/>
  <c r="I91" i="11"/>
  <c r="J91" i="11"/>
  <c r="K91" i="11"/>
  <c r="L91" i="11"/>
  <c r="M91" i="11"/>
  <c r="N91" i="11"/>
  <c r="O91" i="11"/>
  <c r="P91" i="11"/>
  <c r="Q91" i="11"/>
  <c r="R91" i="11"/>
  <c r="S91" i="11"/>
  <c r="T91" i="11"/>
  <c r="U91" i="11"/>
  <c r="V91" i="11"/>
  <c r="W91" i="11"/>
  <c r="X91" i="11"/>
  <c r="Y91" i="11"/>
  <c r="Z91" i="11"/>
  <c r="AA91" i="11"/>
  <c r="AB91" i="11"/>
  <c r="AC91" i="11"/>
  <c r="AD91" i="11"/>
  <c r="AE91" i="11"/>
  <c r="AF91" i="11"/>
  <c r="AG91" i="11"/>
  <c r="AH91" i="11"/>
  <c r="AI91" i="11"/>
  <c r="AJ91" i="11"/>
  <c r="AK91" i="11"/>
  <c r="AL91" i="11"/>
  <c r="AM91" i="11"/>
  <c r="AN91" i="11"/>
  <c r="AO91" i="11"/>
  <c r="AP91" i="11"/>
  <c r="C92" i="11"/>
  <c r="D92" i="11"/>
  <c r="E92" i="11"/>
  <c r="F92" i="11"/>
  <c r="G92" i="11"/>
  <c r="H92" i="11"/>
  <c r="I92" i="11"/>
  <c r="J92" i="11"/>
  <c r="K92" i="11"/>
  <c r="L92" i="11"/>
  <c r="M92" i="11"/>
  <c r="N92" i="11"/>
  <c r="O92" i="11"/>
  <c r="P92" i="11"/>
  <c r="Q92" i="11"/>
  <c r="R92" i="11"/>
  <c r="S92" i="11"/>
  <c r="T92" i="11"/>
  <c r="U92" i="11"/>
  <c r="V92" i="11"/>
  <c r="W92" i="11"/>
  <c r="X92" i="11"/>
  <c r="Y92" i="11"/>
  <c r="Z92" i="11"/>
  <c r="AA92" i="11"/>
  <c r="AB92" i="11"/>
  <c r="AC92" i="11"/>
  <c r="AD92" i="11"/>
  <c r="AE92" i="11"/>
  <c r="AF92" i="11"/>
  <c r="AG92" i="11"/>
  <c r="AH92" i="11"/>
  <c r="AI92" i="11"/>
  <c r="AJ92" i="11"/>
  <c r="AK92" i="11"/>
  <c r="AL92" i="11"/>
  <c r="AM92" i="11"/>
  <c r="AN92" i="11"/>
  <c r="AO92" i="11"/>
  <c r="AP92" i="11"/>
  <c r="C93" i="11"/>
  <c r="D93" i="11"/>
  <c r="E93" i="11"/>
  <c r="F93" i="11"/>
  <c r="G93" i="11"/>
  <c r="H93" i="11"/>
  <c r="I93" i="11"/>
  <c r="J93" i="11"/>
  <c r="K93" i="11"/>
  <c r="L93" i="11"/>
  <c r="M93" i="11"/>
  <c r="N93" i="11"/>
  <c r="O93" i="11"/>
  <c r="P93" i="11"/>
  <c r="Q93" i="11"/>
  <c r="R93" i="11"/>
  <c r="S93" i="11"/>
  <c r="T93" i="11"/>
  <c r="U93" i="11"/>
  <c r="V93" i="11"/>
  <c r="W93" i="11"/>
  <c r="X93" i="11"/>
  <c r="Y93" i="11"/>
  <c r="Z93" i="11"/>
  <c r="AA93" i="11"/>
  <c r="AB93" i="11"/>
  <c r="AC93" i="11"/>
  <c r="AD93" i="11"/>
  <c r="AE93" i="11"/>
  <c r="AF93" i="11"/>
  <c r="AG93" i="11"/>
  <c r="AH93" i="11"/>
  <c r="AI93" i="11"/>
  <c r="AJ93" i="11"/>
  <c r="AK93" i="11"/>
  <c r="AL93" i="11"/>
  <c r="AM93" i="11"/>
  <c r="AN93" i="11"/>
  <c r="AO93" i="11"/>
  <c r="AP93" i="11"/>
  <c r="C94" i="11"/>
  <c r="D94" i="11"/>
  <c r="E94" i="11"/>
  <c r="F94" i="11"/>
  <c r="G94" i="11"/>
  <c r="H94" i="11"/>
  <c r="I94" i="11"/>
  <c r="J94" i="11"/>
  <c r="K94" i="11"/>
  <c r="L94" i="11"/>
  <c r="M94" i="11"/>
  <c r="N94" i="11"/>
  <c r="O94" i="11"/>
  <c r="P94" i="11"/>
  <c r="Q94" i="11"/>
  <c r="R94" i="11"/>
  <c r="S94" i="11"/>
  <c r="T94" i="11"/>
  <c r="U94" i="11"/>
  <c r="V94" i="11"/>
  <c r="W94" i="11"/>
  <c r="X94" i="11"/>
  <c r="Y94" i="11"/>
  <c r="Z94" i="11"/>
  <c r="AA94" i="11"/>
  <c r="AB94" i="11"/>
  <c r="AC94" i="11"/>
  <c r="AD94" i="11"/>
  <c r="AE94" i="11"/>
  <c r="AF94" i="11"/>
  <c r="AG94" i="11"/>
  <c r="AH94" i="11"/>
  <c r="AI94" i="11"/>
  <c r="AJ94" i="11"/>
  <c r="AK94" i="11"/>
  <c r="AL94" i="11"/>
  <c r="AM94" i="11"/>
  <c r="AN94" i="11"/>
  <c r="AO94" i="11"/>
  <c r="AP94" i="11"/>
  <c r="C95" i="11"/>
  <c r="D95" i="11"/>
  <c r="E95" i="11"/>
  <c r="F95" i="11"/>
  <c r="G95" i="11"/>
  <c r="H95" i="11"/>
  <c r="I95" i="11"/>
  <c r="J95" i="11"/>
  <c r="K95" i="11"/>
  <c r="L95" i="11"/>
  <c r="M95" i="11"/>
  <c r="N95" i="11"/>
  <c r="O95" i="11"/>
  <c r="P95" i="11"/>
  <c r="Q95" i="11"/>
  <c r="R95" i="11"/>
  <c r="S95" i="11"/>
  <c r="T95" i="11"/>
  <c r="U95" i="11"/>
  <c r="V95" i="11"/>
  <c r="W95" i="11"/>
  <c r="X95" i="11"/>
  <c r="Y95" i="11"/>
  <c r="Z95" i="11"/>
  <c r="AA95" i="11"/>
  <c r="AB95" i="11"/>
  <c r="AC95" i="11"/>
  <c r="AD95" i="11"/>
  <c r="AE95" i="11"/>
  <c r="AF95" i="11"/>
  <c r="AG95" i="11"/>
  <c r="AH95" i="11"/>
  <c r="AI95" i="11"/>
  <c r="AJ95" i="11"/>
  <c r="AK95" i="11"/>
  <c r="AL95" i="11"/>
  <c r="AM95" i="11"/>
  <c r="AN95" i="11"/>
  <c r="AO95" i="11"/>
  <c r="AP95" i="11"/>
  <c r="C96" i="11"/>
  <c r="D96" i="11"/>
  <c r="E96" i="11"/>
  <c r="F96" i="11"/>
  <c r="G96" i="11"/>
  <c r="H96" i="11"/>
  <c r="I96" i="11"/>
  <c r="J96" i="11"/>
  <c r="K96" i="11"/>
  <c r="L96" i="11"/>
  <c r="M96" i="11"/>
  <c r="N96" i="11"/>
  <c r="O96" i="11"/>
  <c r="P96" i="11"/>
  <c r="Q96" i="11"/>
  <c r="R96" i="11"/>
  <c r="S96" i="11"/>
  <c r="T96" i="11"/>
  <c r="U96" i="11"/>
  <c r="V96" i="11"/>
  <c r="W96" i="11"/>
  <c r="X96" i="11"/>
  <c r="Y96" i="11"/>
  <c r="Z96" i="11"/>
  <c r="AA96" i="11"/>
  <c r="AB96" i="11"/>
  <c r="AC96" i="11"/>
  <c r="AD96" i="11"/>
  <c r="AE96" i="11"/>
  <c r="AF96" i="11"/>
  <c r="AG96" i="11"/>
  <c r="AH96" i="11"/>
  <c r="AI96" i="11"/>
  <c r="AJ96" i="11"/>
  <c r="AK96" i="11"/>
  <c r="AL96" i="11"/>
  <c r="AM96" i="11"/>
  <c r="AN96" i="11"/>
  <c r="AO96" i="11"/>
  <c r="AP96" i="11"/>
  <c r="C97" i="11"/>
  <c r="D97" i="11"/>
  <c r="E97" i="11"/>
  <c r="F97" i="11"/>
  <c r="G97" i="11"/>
  <c r="H97" i="11"/>
  <c r="I97" i="11"/>
  <c r="J97" i="11"/>
  <c r="K97" i="11"/>
  <c r="L97" i="11"/>
  <c r="M97" i="11"/>
  <c r="N97" i="11"/>
  <c r="O97" i="11"/>
  <c r="P97" i="11"/>
  <c r="Q97" i="11"/>
  <c r="R97" i="11"/>
  <c r="S97" i="11"/>
  <c r="T97" i="11"/>
  <c r="U97" i="11"/>
  <c r="V97" i="11"/>
  <c r="W97" i="11"/>
  <c r="X97" i="11"/>
  <c r="Y97" i="11"/>
  <c r="Z97" i="11"/>
  <c r="AA97" i="11"/>
  <c r="AB97" i="11"/>
  <c r="AC97" i="11"/>
  <c r="AD97" i="11"/>
  <c r="AE97" i="11"/>
  <c r="AF97" i="11"/>
  <c r="AG97" i="11"/>
  <c r="AH97" i="11"/>
  <c r="AI97" i="11"/>
  <c r="AJ97" i="11"/>
  <c r="AK97" i="11"/>
  <c r="AL97" i="11"/>
  <c r="AM97" i="11"/>
  <c r="AN97" i="11"/>
  <c r="AO97" i="11"/>
  <c r="AP97" i="11"/>
  <c r="C98" i="11"/>
  <c r="D98" i="11"/>
  <c r="E98" i="11"/>
  <c r="F98" i="11"/>
  <c r="G98" i="11"/>
  <c r="H98" i="11"/>
  <c r="I98" i="11"/>
  <c r="J98" i="11"/>
  <c r="K98" i="11"/>
  <c r="L98" i="11"/>
  <c r="M98" i="11"/>
  <c r="N98" i="11"/>
  <c r="O98" i="11"/>
  <c r="P98" i="11"/>
  <c r="Q98" i="11"/>
  <c r="R98" i="11"/>
  <c r="S98" i="11"/>
  <c r="T98" i="11"/>
  <c r="U98" i="11"/>
  <c r="V98" i="11"/>
  <c r="W98" i="11"/>
  <c r="X98" i="11"/>
  <c r="Y98" i="11"/>
  <c r="Z98" i="11"/>
  <c r="AA98" i="11"/>
  <c r="AB98" i="11"/>
  <c r="AC98" i="11"/>
  <c r="AD98" i="11"/>
  <c r="AE98" i="11"/>
  <c r="AF98" i="11"/>
  <c r="AG98" i="11"/>
  <c r="AH98" i="11"/>
  <c r="AI98" i="11"/>
  <c r="AJ98" i="11"/>
  <c r="AK98" i="11"/>
  <c r="AL98" i="11"/>
  <c r="AM98" i="11"/>
  <c r="AN98" i="11"/>
  <c r="AO98" i="11"/>
  <c r="AP98" i="11"/>
  <c r="C99" i="11"/>
  <c r="D99" i="11"/>
  <c r="E99" i="11"/>
  <c r="F99" i="11"/>
  <c r="G99" i="11"/>
  <c r="H99" i="11"/>
  <c r="I99" i="11"/>
  <c r="J99" i="11"/>
  <c r="K99" i="11"/>
  <c r="L99" i="11"/>
  <c r="M99" i="11"/>
  <c r="N99" i="11"/>
  <c r="O99" i="11"/>
  <c r="P99" i="11"/>
  <c r="Q99" i="11"/>
  <c r="R99" i="11"/>
  <c r="S99" i="11"/>
  <c r="T99" i="11"/>
  <c r="U99" i="11"/>
  <c r="V99" i="11"/>
  <c r="W99" i="11"/>
  <c r="X99" i="11"/>
  <c r="Y99" i="11"/>
  <c r="Z99" i="11"/>
  <c r="AA99" i="11"/>
  <c r="AB99" i="11"/>
  <c r="AC99" i="11"/>
  <c r="AD99" i="11"/>
  <c r="AE99" i="11"/>
  <c r="AF99" i="11"/>
  <c r="AG99" i="11"/>
  <c r="AH99" i="11"/>
  <c r="AI99" i="11"/>
  <c r="AJ99" i="11"/>
  <c r="AK99" i="11"/>
  <c r="AL99" i="11"/>
  <c r="AM99" i="11"/>
  <c r="AN99" i="11"/>
  <c r="AO99" i="11"/>
  <c r="AP99" i="11"/>
  <c r="C100" i="11"/>
  <c r="D100" i="11"/>
  <c r="E100" i="11"/>
  <c r="F100" i="11"/>
  <c r="G100" i="11"/>
  <c r="H100" i="11"/>
  <c r="I100" i="11"/>
  <c r="J100" i="11"/>
  <c r="K100" i="11"/>
  <c r="L100" i="11"/>
  <c r="M100" i="11"/>
  <c r="N100" i="11"/>
  <c r="O100" i="11"/>
  <c r="P100" i="11"/>
  <c r="Q100" i="11"/>
  <c r="R100" i="11"/>
  <c r="S100" i="11"/>
  <c r="T100" i="11"/>
  <c r="U100" i="11"/>
  <c r="V100" i="11"/>
  <c r="W100" i="11"/>
  <c r="X100" i="11"/>
  <c r="Y100" i="11"/>
  <c r="Z100" i="11"/>
  <c r="AA100" i="11"/>
  <c r="AB100" i="11"/>
  <c r="AC100" i="11"/>
  <c r="AD100" i="11"/>
  <c r="AE100" i="11"/>
  <c r="AF100" i="11"/>
  <c r="AG100" i="11"/>
  <c r="AH100" i="11"/>
  <c r="AI100" i="11"/>
  <c r="AJ100" i="11"/>
  <c r="AK100" i="11"/>
  <c r="AL100" i="11"/>
  <c r="AM100" i="11"/>
  <c r="AN100" i="11"/>
  <c r="AO100" i="11"/>
  <c r="AP100" i="11"/>
  <c r="C101" i="11"/>
  <c r="D101" i="11"/>
  <c r="E101" i="11"/>
  <c r="F101" i="11"/>
  <c r="G101" i="11"/>
  <c r="H101" i="11"/>
  <c r="I101" i="11"/>
  <c r="J101" i="11"/>
  <c r="K101" i="11"/>
  <c r="L101" i="11"/>
  <c r="M101" i="11"/>
  <c r="N101" i="11"/>
  <c r="O101" i="11"/>
  <c r="P101" i="11"/>
  <c r="Q101" i="11"/>
  <c r="R101" i="11"/>
  <c r="S101" i="11"/>
  <c r="T101" i="11"/>
  <c r="U101" i="11"/>
  <c r="V101" i="11"/>
  <c r="W101" i="11"/>
  <c r="X101" i="11"/>
  <c r="Y101" i="11"/>
  <c r="Z101" i="11"/>
  <c r="AA101" i="11"/>
  <c r="AB101" i="11"/>
  <c r="AC101" i="11"/>
  <c r="AD101" i="11"/>
  <c r="AE101" i="11"/>
  <c r="AF101" i="11"/>
  <c r="AG101" i="11"/>
  <c r="AH101" i="11"/>
  <c r="AI101" i="11"/>
  <c r="AJ101" i="11"/>
  <c r="AK101" i="11"/>
  <c r="AL101" i="11"/>
  <c r="AM101" i="11"/>
  <c r="AN101" i="11"/>
  <c r="AO101" i="11"/>
  <c r="AP101" i="11"/>
  <c r="C102" i="11"/>
  <c r="D102" i="11"/>
  <c r="E102" i="11"/>
  <c r="F102" i="11"/>
  <c r="G102" i="11"/>
  <c r="H102" i="11"/>
  <c r="I102" i="11"/>
  <c r="J102" i="11"/>
  <c r="K102" i="11"/>
  <c r="L102" i="11"/>
  <c r="M102" i="11"/>
  <c r="N102" i="11"/>
  <c r="O102" i="11"/>
  <c r="P102" i="11"/>
  <c r="Q102" i="11"/>
  <c r="R102" i="11"/>
  <c r="S102" i="11"/>
  <c r="T102" i="11"/>
  <c r="U102" i="11"/>
  <c r="V102" i="11"/>
  <c r="W102" i="11"/>
  <c r="X102" i="11"/>
  <c r="Y102" i="11"/>
  <c r="Z102" i="11"/>
  <c r="AA102" i="11"/>
  <c r="AB102" i="11"/>
  <c r="AC102" i="11"/>
  <c r="AD102" i="11"/>
  <c r="AE102" i="11"/>
  <c r="AF102" i="11"/>
  <c r="AG102" i="11"/>
  <c r="AH102" i="11"/>
  <c r="AI102" i="11"/>
  <c r="AJ102" i="11"/>
  <c r="AK102" i="11"/>
  <c r="AL102" i="11"/>
  <c r="AM102" i="11"/>
  <c r="AN102" i="11"/>
  <c r="AO102" i="11"/>
  <c r="AP102" i="11"/>
  <c r="C103" i="11"/>
  <c r="D103" i="11"/>
  <c r="E103" i="11"/>
  <c r="F103" i="11"/>
  <c r="G103" i="11"/>
  <c r="H103" i="11"/>
  <c r="I103" i="11"/>
  <c r="J103" i="11"/>
  <c r="K103" i="11"/>
  <c r="L103" i="11"/>
  <c r="M103" i="11"/>
  <c r="N103" i="11"/>
  <c r="O103" i="11"/>
  <c r="P103" i="11"/>
  <c r="Q103" i="11"/>
  <c r="R103" i="11"/>
  <c r="S103" i="11"/>
  <c r="T103" i="11"/>
  <c r="U103" i="11"/>
  <c r="V103" i="11"/>
  <c r="W103" i="11"/>
  <c r="X103" i="11"/>
  <c r="Y103" i="11"/>
  <c r="Z103" i="11"/>
  <c r="AA103" i="11"/>
  <c r="AB103" i="11"/>
  <c r="AC103" i="11"/>
  <c r="AD103" i="11"/>
  <c r="AE103" i="11"/>
  <c r="AF103" i="11"/>
  <c r="AG103" i="11"/>
  <c r="AH103" i="11"/>
  <c r="AI103" i="11"/>
  <c r="AJ103" i="11"/>
  <c r="AK103" i="11"/>
  <c r="AL103" i="11"/>
  <c r="AM103" i="11"/>
  <c r="AN103" i="11"/>
  <c r="AO103" i="11"/>
  <c r="AP103" i="11"/>
  <c r="C104" i="11"/>
  <c r="D104" i="11"/>
  <c r="E104" i="11"/>
  <c r="F104" i="11"/>
  <c r="G104" i="11"/>
  <c r="H104" i="11"/>
  <c r="I104" i="11"/>
  <c r="J104" i="11"/>
  <c r="K104" i="11"/>
  <c r="L104" i="11"/>
  <c r="M104" i="11"/>
  <c r="N104" i="11"/>
  <c r="O104" i="11"/>
  <c r="P104" i="11"/>
  <c r="Q104" i="11"/>
  <c r="R104" i="11"/>
  <c r="S104" i="11"/>
  <c r="T104" i="11"/>
  <c r="U104" i="11"/>
  <c r="V104" i="11"/>
  <c r="W104" i="11"/>
  <c r="X104" i="11"/>
  <c r="Y104" i="11"/>
  <c r="Z104" i="11"/>
  <c r="AA104" i="11"/>
  <c r="AB104" i="11"/>
  <c r="AC104" i="11"/>
  <c r="AD104" i="11"/>
  <c r="AE104" i="11"/>
  <c r="AF104" i="11"/>
  <c r="AG104" i="11"/>
  <c r="AH104" i="11"/>
  <c r="AI104" i="11"/>
  <c r="AJ104" i="11"/>
  <c r="AK104" i="11"/>
  <c r="AL104" i="11"/>
  <c r="AM104" i="11"/>
  <c r="AN104" i="11"/>
  <c r="AO104" i="11"/>
  <c r="AP104" i="11"/>
  <c r="C105" i="11"/>
  <c r="D105" i="11"/>
  <c r="E105" i="11"/>
  <c r="F105" i="11"/>
  <c r="G105" i="11"/>
  <c r="H105" i="11"/>
  <c r="I105" i="11"/>
  <c r="J105" i="11"/>
  <c r="K105" i="11"/>
  <c r="L105" i="11"/>
  <c r="M105" i="11"/>
  <c r="N105" i="11"/>
  <c r="O105" i="11"/>
  <c r="P105" i="11"/>
  <c r="Q105" i="11"/>
  <c r="R105" i="11"/>
  <c r="S105" i="11"/>
  <c r="T105" i="11"/>
  <c r="U105" i="11"/>
  <c r="V105" i="11"/>
  <c r="W105" i="11"/>
  <c r="X105" i="11"/>
  <c r="Y105" i="11"/>
  <c r="Z105" i="11"/>
  <c r="AA105" i="11"/>
  <c r="AB105" i="11"/>
  <c r="AC105" i="11"/>
  <c r="AD105" i="11"/>
  <c r="AE105" i="11"/>
  <c r="AF105" i="11"/>
  <c r="AG105" i="11"/>
  <c r="AH105" i="11"/>
  <c r="AI105" i="11"/>
  <c r="AJ105" i="11"/>
  <c r="AK105" i="11"/>
  <c r="AL105" i="11"/>
  <c r="AM105" i="11"/>
  <c r="AN105" i="11"/>
  <c r="AO105" i="11"/>
  <c r="AP105" i="11"/>
  <c r="A8" i="1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7" i="11"/>
  <c r="B5" i="11" l="1"/>
  <c r="B6" i="11" s="1"/>
  <c r="J7" i="2"/>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J74" i="2" s="1"/>
  <c r="J75" i="2" s="1"/>
  <c r="J76" i="2" s="1"/>
  <c r="J77" i="2" s="1"/>
  <c r="J78" i="2" s="1"/>
  <c r="J79" i="2" s="1"/>
  <c r="J80" i="2" s="1"/>
  <c r="J81" i="2" s="1"/>
  <c r="J82" i="2" s="1"/>
  <c r="J83" i="2" s="1"/>
  <c r="J84" i="2" s="1"/>
  <c r="J85" i="2" s="1"/>
  <c r="J86" i="2" s="1"/>
  <c r="J87" i="2" s="1"/>
  <c r="J88" i="2" s="1"/>
  <c r="J89" i="2" s="1"/>
  <c r="J90" i="2" s="1"/>
  <c r="J91" i="2" s="1"/>
  <c r="J92" i="2" s="1"/>
  <c r="J93" i="2" s="1"/>
  <c r="J94" i="2" s="1"/>
  <c r="J95" i="2" s="1"/>
  <c r="J96" i="2" s="1"/>
  <c r="J97" i="2" s="1"/>
  <c r="J98" i="2" s="1"/>
  <c r="J99" i="2" s="1"/>
  <c r="J100" i="2" s="1"/>
  <c r="J101" i="2" s="1"/>
  <c r="J102" i="2" s="1"/>
  <c r="J103" i="2" s="1"/>
  <c r="J104" i="2" s="1"/>
  <c r="J105" i="2" s="1"/>
  <c r="AL52" i="2" l="1"/>
  <c r="AL53" i="2"/>
  <c r="AL54" i="2"/>
  <c r="AL55" i="2"/>
  <c r="AL56" i="2"/>
  <c r="AL57" i="2"/>
  <c r="AL58" i="2"/>
  <c r="AL51" i="2"/>
  <c r="V52" i="2" l="1"/>
  <c r="V53" i="2"/>
  <c r="V54" i="2"/>
  <c r="V55" i="2"/>
  <c r="V56" i="2"/>
  <c r="V57" i="2"/>
  <c r="V58" i="2"/>
  <c r="V51" i="2"/>
  <c r="AK51" i="2"/>
  <c r="AK52" i="2"/>
  <c r="AK53" i="2"/>
  <c r="AK54" i="2"/>
  <c r="AK55" i="2"/>
  <c r="AK56" i="2"/>
  <c r="AK57" i="2"/>
  <c r="AK58" i="2"/>
  <c r="AJ6" i="11" l="1"/>
  <c r="AI6" i="11"/>
  <c r="AE6" i="11"/>
  <c r="AF6" i="11"/>
  <c r="AC3" i="11"/>
  <c r="AD3" i="11"/>
  <c r="AE3" i="11"/>
  <c r="AF3" i="11"/>
  <c r="AB3" i="11"/>
  <c r="AA3" i="11"/>
  <c r="Z3" i="11"/>
  <c r="Y3" i="11"/>
  <c r="X3" i="11"/>
  <c r="W3" i="11"/>
  <c r="V3" i="11"/>
  <c r="U3" i="11"/>
  <c r="AK6" i="11"/>
  <c r="AL6" i="11"/>
  <c r="AM6" i="11"/>
  <c r="AN6" i="11"/>
  <c r="AO6" i="11"/>
  <c r="AP6" i="11"/>
  <c r="K6" i="11"/>
  <c r="L6" i="11"/>
  <c r="N6" i="11"/>
  <c r="M6" i="11"/>
  <c r="AG6" i="11"/>
  <c r="AL3" i="11"/>
  <c r="AM3" i="11"/>
  <c r="AN3" i="11"/>
  <c r="AO3" i="11"/>
  <c r="AP3" i="11"/>
  <c r="AK3" i="11"/>
  <c r="AH6" i="11"/>
  <c r="AH3" i="11"/>
  <c r="AI3" i="11"/>
  <c r="AJ3" i="11"/>
  <c r="AG3" i="11"/>
  <c r="O6" i="11"/>
  <c r="P6" i="11"/>
  <c r="Q6" i="11"/>
  <c r="R6" i="11"/>
  <c r="S6" i="11"/>
  <c r="T6" i="11"/>
  <c r="T3" i="11"/>
  <c r="S3" i="11"/>
  <c r="P3" i="11"/>
  <c r="Q3" i="11"/>
  <c r="R3" i="11"/>
  <c r="O3" i="11"/>
  <c r="AD6" i="11" l="1"/>
  <c r="AC6" i="11"/>
  <c r="AB6" i="11"/>
  <c r="AA6" i="11"/>
  <c r="Z6" i="11"/>
  <c r="Y6" i="11"/>
  <c r="X6" i="11"/>
  <c r="W6" i="11"/>
  <c r="V6" i="11"/>
  <c r="U6" i="11"/>
  <c r="F6" i="11"/>
  <c r="G6" i="11"/>
  <c r="H6" i="11"/>
  <c r="I6" i="11"/>
  <c r="J6" i="11"/>
  <c r="E6" i="11"/>
  <c r="M3" i="11"/>
  <c r="N3" i="11"/>
  <c r="L3" i="11"/>
  <c r="K3" i="11"/>
  <c r="J3" i="11"/>
  <c r="I3" i="11"/>
  <c r="H3" i="11"/>
  <c r="F3" i="11"/>
  <c r="G3" i="11"/>
  <c r="B7" i="11"/>
  <c r="B8" i="11" s="1"/>
  <c r="B9" i="11" s="1"/>
  <c r="B10" i="11" s="1"/>
  <c r="B11" i="11" s="1"/>
  <c r="B12" i="11" s="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B56" i="11" s="1"/>
  <c r="B57" i="11" s="1"/>
  <c r="B58" i="11" s="1"/>
  <c r="B59" i="11" s="1"/>
  <c r="B60" i="11" s="1"/>
  <c r="B61" i="11" s="1"/>
  <c r="B62" i="11" s="1"/>
  <c r="B63" i="11" s="1"/>
  <c r="B64" i="11" s="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D3" i="11"/>
  <c r="C3" i="11"/>
  <c r="C6" i="11"/>
  <c r="D6" i="11"/>
  <c r="BH5" i="2"/>
  <c r="E3" i="11" s="1"/>
  <c r="H16" i="1" l="1"/>
  <c r="H15" i="1"/>
  <c r="H14" i="1"/>
  <c r="H13" i="1"/>
  <c r="H12" i="1"/>
  <c r="H11" i="1"/>
  <c r="H10" i="1"/>
  <c r="H9" i="1"/>
  <c r="H8" i="1"/>
  <c r="H7" i="1"/>
  <c r="J16" i="1" l="1"/>
</calcChain>
</file>

<file path=xl/sharedStrings.xml><?xml version="1.0" encoding="utf-8"?>
<sst xmlns="http://schemas.openxmlformats.org/spreadsheetml/2006/main" count="721" uniqueCount="294">
  <si>
    <t>Date</t>
  </si>
  <si>
    <t xml:space="preserve">Engine </t>
  </si>
  <si>
    <t>Fuel</t>
  </si>
  <si>
    <t>Engine condition [N1]</t>
  </si>
  <si>
    <t>Start time</t>
  </si>
  <si>
    <t>End time</t>
  </si>
  <si>
    <t>V2527-A5</t>
  </si>
  <si>
    <t>Ref 3</t>
  </si>
  <si>
    <t>SAJF2</t>
  </si>
  <si>
    <t>F117-PW-100</t>
  </si>
  <si>
    <t>JP-8</t>
  </si>
  <si>
    <t>SAJF1</t>
  </si>
  <si>
    <t>CFM56-2C1</t>
  </si>
  <si>
    <t>Campaign:</t>
  </si>
  <si>
    <t>ND-MAX/ECLIF2</t>
  </si>
  <si>
    <t>Venue:</t>
  </si>
  <si>
    <t>Ramstein Air Base, Germany (Ramp 5)</t>
  </si>
  <si>
    <t>Dates:</t>
  </si>
  <si>
    <t>15 January - 3 February, 2018</t>
  </si>
  <si>
    <t>Temperature [°C]</t>
  </si>
  <si>
    <t>Rel. Humidity [%]</t>
  </si>
  <si>
    <t>Wind speed [km/h]</t>
  </si>
  <si>
    <t>Dew point [°C]</t>
  </si>
  <si>
    <t>Wind direction [°]</t>
  </si>
  <si>
    <t>Abs. pressure [hPa]</t>
  </si>
  <si>
    <t>Engine Operating conditions</t>
  </si>
  <si>
    <t>Avg</t>
  </si>
  <si>
    <t>Stdev</t>
  </si>
  <si>
    <t>SAJF3</t>
  </si>
  <si>
    <t>Ref 4</t>
  </si>
  <si>
    <t>Fuel flow [kg/h]</t>
  </si>
  <si>
    <t>REF3</t>
  </si>
  <si>
    <t>REF4</t>
  </si>
  <si>
    <t>Aromatics [vol%]</t>
  </si>
  <si>
    <t>Smoke point [mm]</t>
  </si>
  <si>
    <t>Method</t>
  </si>
  <si>
    <t>ASTM D7171</t>
  </si>
  <si>
    <t>ISO 20884</t>
  </si>
  <si>
    <t>ASTM D1840</t>
  </si>
  <si>
    <t>ASTM D1322</t>
  </si>
  <si>
    <t>DLR Data</t>
  </si>
  <si>
    <t xml:space="preserve">CPC 3022A </t>
  </si>
  <si>
    <t>DF</t>
  </si>
  <si>
    <t>Test</t>
  </si>
  <si>
    <t>Engine Start time</t>
  </si>
  <si>
    <t>Engine Stop time</t>
  </si>
  <si>
    <t>Total engine on time</t>
  </si>
  <si>
    <t>Engine conditions (N1)</t>
  </si>
  <si>
    <t>Total Engine on time with ATRA</t>
  </si>
  <si>
    <t>V2527-A5 (#2)</t>
  </si>
  <si>
    <t>23, 82, 23, 75, 60, 53, 82, 23</t>
  </si>
  <si>
    <t>23, 82, 23, 75, 60, 53, 40, 60, 23</t>
  </si>
  <si>
    <t>23, 82, 23, 75</t>
  </si>
  <si>
    <t>23, 82, 23, 75, 60, 53, 40, 60, 75, 23</t>
  </si>
  <si>
    <t>CFM56-2C1 (#3)</t>
  </si>
  <si>
    <t>23, 82, 23, 75, 60, 53, 40, 23</t>
  </si>
  <si>
    <t>23, 82, 60, 53, 40, 60, 23, 82, 23, 60, 53, 40, 60, 75, 23</t>
  </si>
  <si>
    <t>NASA data</t>
  </si>
  <si>
    <t>EEPS</t>
  </si>
  <si>
    <t>SMPS</t>
  </si>
  <si>
    <t>Particle Size Distribution [dN/dlogDp]</t>
  </si>
  <si>
    <t>Columns</t>
  </si>
  <si>
    <t>Data</t>
  </si>
  <si>
    <t>A-F</t>
  </si>
  <si>
    <t>Test conditions</t>
  </si>
  <si>
    <t>H-M</t>
  </si>
  <si>
    <t>Ambient conditions</t>
  </si>
  <si>
    <t>O-R</t>
  </si>
  <si>
    <t>Group</t>
  </si>
  <si>
    <t>Instrument</t>
  </si>
  <si>
    <t>Species Measured</t>
  </si>
  <si>
    <t>NASA</t>
  </si>
  <si>
    <t>PSAP</t>
  </si>
  <si>
    <t>Absorption / eBC (nvPM mass)</t>
  </si>
  <si>
    <t>CAPS (530nm)</t>
  </si>
  <si>
    <t>TAP</t>
  </si>
  <si>
    <t>MAAP</t>
  </si>
  <si>
    <t>SMPS (w &amp; w/o thermal denuder)</t>
  </si>
  <si>
    <t>Size distributions</t>
  </si>
  <si>
    <t>LICOR</t>
  </si>
  <si>
    <t>CO2</t>
  </si>
  <si>
    <t>Teflon filter</t>
  </si>
  <si>
    <t>PAH analysis</t>
  </si>
  <si>
    <t>DLR</t>
  </si>
  <si>
    <t>OPC</t>
  </si>
  <si>
    <t>CPC 3022A</t>
  </si>
  <si>
    <t xml:space="preserve">Number </t>
  </si>
  <si>
    <t>FTIR</t>
  </si>
  <si>
    <t>CO2, CO, NO2, NO, NOx</t>
  </si>
  <si>
    <t>NOx</t>
  </si>
  <si>
    <t>NRC</t>
  </si>
  <si>
    <t>CAPS (660 nm)</t>
  </si>
  <si>
    <t>PAX</t>
  </si>
  <si>
    <t>LII 300 (x2)</t>
  </si>
  <si>
    <t>rBC (nvPM mass)</t>
  </si>
  <si>
    <t>SMPS (w catalytic stripper)</t>
  </si>
  <si>
    <t>Quartz filter</t>
  </si>
  <si>
    <t>EC-OC / Raman analysis</t>
  </si>
  <si>
    <t>ESPnano</t>
  </si>
  <si>
    <t>Morphology</t>
  </si>
  <si>
    <t>MST</t>
  </si>
  <si>
    <t>APC</t>
  </si>
  <si>
    <t>nvPM number</t>
  </si>
  <si>
    <t>MSS Plus</t>
  </si>
  <si>
    <t>eBC (nvPM mass)</t>
  </si>
  <si>
    <t>LII 300</t>
  </si>
  <si>
    <t>LICOR 840A</t>
  </si>
  <si>
    <t>Undiluted and Diluted CO2</t>
  </si>
  <si>
    <t>DMS500</t>
  </si>
  <si>
    <t>ARI</t>
  </si>
  <si>
    <t>CAPS (630nm)</t>
  </si>
  <si>
    <t>Absorption/ eBC  (nvPM mass)</t>
  </si>
  <si>
    <t>cTOF-AMS</t>
  </si>
  <si>
    <t>Organic PM</t>
  </si>
  <si>
    <t>UIBK</t>
  </si>
  <si>
    <t>PTR-ToF-MS</t>
  </si>
  <si>
    <t>Aromatics and aldehydes</t>
  </si>
  <si>
    <r>
      <t>nvPM mass concentration[</t>
    </r>
    <r>
      <rPr>
        <sz val="11"/>
        <color theme="1"/>
        <rFont val="Calibri"/>
        <family val="2"/>
      </rPr>
      <t>µ</t>
    </r>
    <r>
      <rPr>
        <sz val="11"/>
        <color theme="1"/>
        <rFont val="Calibri"/>
        <family val="2"/>
        <scheme val="minor"/>
      </rPr>
      <t>g/m³]</t>
    </r>
  </si>
  <si>
    <r>
      <t>nvPM mass EI [</t>
    </r>
    <r>
      <rPr>
        <sz val="11"/>
        <color theme="1"/>
        <rFont val="Calibri"/>
        <family val="2"/>
      </rPr>
      <t>mg</t>
    </r>
    <r>
      <rPr>
        <sz val="11"/>
        <color theme="1"/>
        <rFont val="Calibri"/>
        <family val="2"/>
        <scheme val="minor"/>
      </rPr>
      <t>/kg fuel]</t>
    </r>
  </si>
  <si>
    <t>LiCOR</t>
  </si>
  <si>
    <r>
      <t>CO</t>
    </r>
    <r>
      <rPr>
        <vertAlign val="subscript"/>
        <sz val="11"/>
        <color theme="1"/>
        <rFont val="Calibri"/>
        <family val="2"/>
        <scheme val="minor"/>
      </rPr>
      <t>2</t>
    </r>
    <r>
      <rPr>
        <sz val="11"/>
        <color theme="1"/>
        <rFont val="Calibri"/>
        <family val="2"/>
        <scheme val="minor"/>
      </rPr>
      <t xml:space="preserve"> concentration [ppm]</t>
    </r>
  </si>
  <si>
    <t>Model</t>
  </si>
  <si>
    <t>Range</t>
  </si>
  <si>
    <t>T-EF</t>
  </si>
  <si>
    <t>EH-JW</t>
  </si>
  <si>
    <t>LII 300 (S/N 331)</t>
  </si>
  <si>
    <t>LII 300 (S/N 574)</t>
  </si>
  <si>
    <t>CAPS (660nm)</t>
  </si>
  <si>
    <t>NRC Data</t>
  </si>
  <si>
    <t>JY-OI</t>
  </si>
  <si>
    <t>nvPM number EI [#/kg fuel]</t>
  </si>
  <si>
    <t>MST Data</t>
  </si>
  <si>
    <t>ARI Data</t>
  </si>
  <si>
    <t>AMS</t>
  </si>
  <si>
    <t>Organic mass conc [µg/m³]</t>
  </si>
  <si>
    <t>Organic mass EI [mg/kg fuel]</t>
  </si>
  <si>
    <t>QM-QT</t>
  </si>
  <si>
    <t>OK-QK</t>
  </si>
  <si>
    <t>Particle size distribution, dil. corrected [dN/dlogDp]</t>
  </si>
  <si>
    <t>StartDT</t>
  </si>
  <si>
    <t>EndDT</t>
  </si>
  <si>
    <t>DF1</t>
  </si>
  <si>
    <t>DF2</t>
  </si>
  <si>
    <t>UV (uW/c㎡)</t>
  </si>
  <si>
    <t>#2 Engine Conditions</t>
  </si>
  <si>
    <t>Target N1</t>
  </si>
  <si>
    <t>SAT</t>
  </si>
  <si>
    <t>fuel_temp_2</t>
  </si>
  <si>
    <t>inlet_temp_2</t>
  </si>
  <si>
    <t>TLA_2</t>
  </si>
  <si>
    <t>FF_2</t>
  </si>
  <si>
    <t>P12p5_2</t>
  </si>
  <si>
    <t>P2p5_2</t>
  </si>
  <si>
    <t>T2p5_2</t>
  </si>
  <si>
    <t>PS3_2</t>
  </si>
  <si>
    <t>T3_2</t>
  </si>
  <si>
    <t>EPR_2</t>
  </si>
  <si>
    <t>N2_2</t>
  </si>
  <si>
    <t>EGT_2</t>
  </si>
  <si>
    <t>N1_2</t>
  </si>
  <si>
    <t>Data From DLR Met Station</t>
  </si>
  <si>
    <t>Fuel Properties</t>
  </si>
  <si>
    <t>H_content</t>
  </si>
  <si>
    <t>H-C ratio</t>
  </si>
  <si>
    <t>EI_CO2</t>
  </si>
  <si>
    <t>PM Number</t>
  </si>
  <si>
    <t>nvPM Number</t>
  </si>
  <si>
    <t>Number</t>
  </si>
  <si>
    <t>Mass</t>
  </si>
  <si>
    <t>SMPS with catalytic stripper CS015</t>
  </si>
  <si>
    <t>EI of Particle Size Distribution [dEI/dlogDp]</t>
  </si>
  <si>
    <t>Uncertainties (Standard error including 5% for penetration function)</t>
  </si>
  <si>
    <t>Line Loss Corrections</t>
  </si>
  <si>
    <t>CAPS Extinction (Mm-1)</t>
  </si>
  <si>
    <t>PSAP Abs (Mm-1)</t>
  </si>
  <si>
    <t>Number_std</t>
  </si>
  <si>
    <t>Mass_std</t>
  </si>
  <si>
    <t>avg</t>
  </si>
  <si>
    <t>std</t>
  </si>
  <si>
    <t>blu avg</t>
  </si>
  <si>
    <t>blu std</t>
  </si>
  <si>
    <t>grn avg</t>
  </si>
  <si>
    <t>grn std</t>
  </si>
  <si>
    <t>red avg</t>
  </si>
  <si>
    <t>red std</t>
  </si>
  <si>
    <t>TAP Abs (Mm-1)</t>
  </si>
  <si>
    <t>CAPS_Eim</t>
  </si>
  <si>
    <t>CAPS_Eim_std</t>
  </si>
  <si>
    <t>PSAP_Eim</t>
  </si>
  <si>
    <t>PSAP_Eim_std</t>
  </si>
  <si>
    <t>TAP_Eim</t>
  </si>
  <si>
    <t>TAP_Eim_std</t>
  </si>
  <si>
    <t>PM_vol (ug/m3)</t>
  </si>
  <si>
    <t>nvPM_vol (ug/m3)</t>
  </si>
  <si>
    <t>LiCor CO2 (ppm)</t>
  </si>
  <si>
    <t>SMPS total PN (dEI/dLogDp)</t>
  </si>
  <si>
    <t>Relative EIm (mg/kg fuel burned)</t>
  </si>
  <si>
    <t>SMPS Scalar Measurement</t>
  </si>
  <si>
    <t>EIm_nv</t>
  </si>
  <si>
    <t>EIn_tot</t>
  </si>
  <si>
    <t>EIm_tot</t>
  </si>
  <si>
    <t>Particle Size Distribution [dEI/dlogDp]</t>
  </si>
  <si>
    <t>Weather, engine, fuel data</t>
  </si>
  <si>
    <t>PN [#/kg fuel]</t>
  </si>
  <si>
    <t>Total PN [#/kg fuel]</t>
  </si>
  <si>
    <t>The loss and number correction factors for tests starting at the following times were not available (unstable signals during idle). They have been replaced by the mean correction factors for all idle measurements:</t>
  </si>
  <si>
    <t>2018-01-19 07:51:00, 2018-01-19 08:03:20, 2018-01-19 08:38:05, 2018-01-20 09:36:20, 2018-01-20 10:38:30, 2018-01-20 11:50:10, 2018-02-01 16:18:35, 2018-02-02 14:37:55, 2018-02-02 15:37:40, 2018-02-02 15:52:20, 2018-02-02 16:36:35.</t>
  </si>
  <si>
    <t>All particle size distributions (PSDs) were corrected for particle losses in the sampling lines, using a measured penetration function for the main line and other corrections as necessary (Corbin et al., in prep.)</t>
  </si>
  <si>
    <t>Absorption coefficients [/Mm] from the PSAP and TAP data were calculated assuming the standard calibration applies to aviation soot. See the ND-MAX manuscripts for evaluation of this assumption (Corbin et al., in prep.).</t>
  </si>
  <si>
    <t/>
  </si>
  <si>
    <t>SMPS nvPM (dEI/dLogDp) 350 C Thermal Denuder</t>
  </si>
  <si>
    <t>NASA EI data</t>
  </si>
  <si>
    <t>DLR EI data</t>
  </si>
  <si>
    <t>NRC EI data</t>
  </si>
  <si>
    <t>MST EI data</t>
  </si>
  <si>
    <t>ARI EI data</t>
  </si>
  <si>
    <t>TAPb</t>
  </si>
  <si>
    <t>TAPb_SD</t>
  </si>
  <si>
    <t>TAPg</t>
  </si>
  <si>
    <t>TAPg_SD</t>
  </si>
  <si>
    <t>TAPr</t>
  </si>
  <si>
    <t>TAPr_SD</t>
  </si>
  <si>
    <t>CAPS_Eim_SD</t>
  </si>
  <si>
    <t>PSAP_Eim_SD</t>
  </si>
  <si>
    <t>TAP_EIm</t>
  </si>
  <si>
    <t>TAP_Eim_SD</t>
  </si>
  <si>
    <t>N_SMPS_NASA</t>
  </si>
  <si>
    <t>EIn_nv</t>
  </si>
  <si>
    <t>M_SMPS_NASA</t>
  </si>
  <si>
    <t>M_SMPS_NASA_nv</t>
  </si>
  <si>
    <t>V_SMPS_NASA_nv</t>
  </si>
  <si>
    <t>rBC_0331_xAvg</t>
  </si>
  <si>
    <t>rBC_0574_xAvg</t>
  </si>
  <si>
    <t>eBC_PAX_xAvg</t>
  </si>
  <si>
    <t>nvPM mass EI [mg/kg fuel]</t>
  </si>
  <si>
    <t>rBC_0331_xSD</t>
  </si>
  <si>
    <t>rBC_0574_xSD</t>
  </si>
  <si>
    <t>eBC_PAX_xSD</t>
  </si>
  <si>
    <t>eBC_CAPS660_xAvg</t>
  </si>
  <si>
    <t>eBC_CAPS660_xSD</t>
  </si>
  <si>
    <t>N_SMPS_NRC</t>
  </si>
  <si>
    <t>M_SMPS_NRC</t>
  </si>
  <si>
    <t>CPC_3022A</t>
  </si>
  <si>
    <t>CPC_3022A_SD</t>
  </si>
  <si>
    <t>N_EEPS</t>
  </si>
  <si>
    <t>N_EEPS_SD</t>
  </si>
  <si>
    <t>N_SMPS_DLR</t>
  </si>
  <si>
    <t>N_SMPS_DLR_SD</t>
  </si>
  <si>
    <t>AMS_SD</t>
  </si>
  <si>
    <t>ARICAPS</t>
  </si>
  <si>
    <t>ARICAPS_SD</t>
  </si>
  <si>
    <t>APC_SD</t>
  </si>
  <si>
    <t>MSS_SD</t>
  </si>
  <si>
    <t>MSS</t>
  </si>
  <si>
    <t>MSTLII</t>
  </si>
  <si>
    <t>MSTLII_SD</t>
  </si>
  <si>
    <t>M_SMPS_NRC_SD</t>
  </si>
  <si>
    <t>N_SMPS_NRC_SD</t>
  </si>
  <si>
    <t>The data for the CFM56-2C1 engine were obtained from the DC-8 instead of ATRA aircraft in an anomalous test. So, some information is missing.</t>
  </si>
  <si>
    <t>Notes</t>
  </si>
  <si>
    <t>index</t>
  </si>
  <si>
    <t>StDev in Particle Size Distribution [dEI/dlogDp]</t>
  </si>
  <si>
    <t>idx [this sheet]</t>
  </si>
  <si>
    <t>row [main sheet]</t>
  </si>
  <si>
    <t>nvPM_mean</t>
  </si>
  <si>
    <t>nvPM_mean_error</t>
  </si>
  <si>
    <t>Key to 'Instrument Data' spreadsheet</t>
  </si>
  <si>
    <t>Summary of meteorology</t>
  </si>
  <si>
    <t>Max</t>
  </si>
  <si>
    <t>Median</t>
  </si>
  <si>
    <t>Min</t>
  </si>
  <si>
    <t>Geometric mean of PAX, all CAPS (2x), all LIIs (3x), missing data omitted, calculated externally</t>
  </si>
  <si>
    <t>Ecophysics CLD64</t>
  </si>
  <si>
    <t>EI NOx  [g/kg]</t>
  </si>
  <si>
    <t>NOx_Avg</t>
  </si>
  <si>
    <t>NOx_SD</t>
  </si>
  <si>
    <t>Uncertainty in nvPM_mean, estimated from Corbin et al. manuscript analysis</t>
  </si>
  <si>
    <t>updated 12Feb2021, LL corrected</t>
  </si>
  <si>
    <t>SAA_532=2*SSA_660 (Elser)</t>
  </si>
  <si>
    <t>Est. CAPS Absorption (Mm-1), 
assuming SSA_532 = 2*SSA_660 (from NRC CAPS Pmssa)</t>
  </si>
  <si>
    <t>Virkulla, line loss corrected</t>
  </si>
  <si>
    <t>Virkkula &amp; line loss corrected</t>
  </si>
  <si>
    <t>SAF1</t>
  </si>
  <si>
    <t>SAF2</t>
  </si>
  <si>
    <t>SAF3</t>
  </si>
  <si>
    <t>The sheet EI_excerpt is a copy of the sheet 'Instrument data', designed for easier exporting to other software.</t>
  </si>
  <si>
    <t>Property</t>
  </si>
  <si>
    <t>ASTM D1319</t>
  </si>
  <si>
    <t>Hydrogen H [mass%]</t>
  </si>
  <si>
    <t>Sulphur, total [ppm]</t>
  </si>
  <si>
    <t>Naphthalenes [mass%]</t>
  </si>
  <si>
    <t>This sheet is included for conveniently exporting the EI data in 'Instrument Data' to other software.  It does not include PSDs or meteorological data.</t>
  </si>
  <si>
    <t>Data from Table 1 of Corbin et al. 2021 https://doi.org/10.5194/amt-2021-320</t>
  </si>
  <si>
    <t>Supplement to Corbin et al. https://doi.org/10.5194/amt-2021-320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</si>
</sst>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00"/>
    <numFmt numFmtId="166" formatCode="yyyy/mm/dd\ hh:mm:ss"/>
    <numFmt numFmtId="167" formatCode="0.0000"/>
  </numFmts>
  <fonts count="34"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3"/>
      <name val="Calibri Light"/>
      <family val="2"/>
      <scheme val="major"/>
    </font>
    <font>
      <sz val="11"/>
      <color theme="1"/>
      <name val="Calibri"/>
      <family val="2"/>
    </font>
    <font>
      <vertAlign val="subscript"/>
      <sz val="11"/>
      <color theme="1"/>
      <name val="Calibri"/>
      <family val="2"/>
      <scheme val="minor"/>
    </font>
    <font>
      <b/>
      <sz val="14"/>
      <color theme="1"/>
      <name val="Calibri"/>
      <family val="2"/>
      <scheme val="minor"/>
    </font>
    <font>
      <sz val="11"/>
      <color theme="0" tint="-0.34998626667073579"/>
      <name val="Calibri"/>
      <family val="2"/>
      <scheme val="minor"/>
    </font>
    <font>
      <b/>
      <sz val="12"/>
      <color theme="1"/>
      <name val="Calibri"/>
      <family val="2"/>
      <scheme val="minor"/>
    </font>
    <font>
      <sz val="11"/>
      <name val="Calibri"/>
      <family val="2"/>
      <scheme val="minor"/>
    </font>
    <font>
      <i/>
      <sz val="11"/>
      <color theme="1"/>
      <name val="Calibri"/>
      <family val="2"/>
      <scheme val="minor"/>
    </font>
    <font>
      <sz val="14"/>
      <color theme="1"/>
      <name val="Calibri"/>
      <family val="2"/>
      <scheme val="minor"/>
    </font>
    <font>
      <sz val="11"/>
      <color theme="0" tint="-0.14999847407452621"/>
      <name val="Calibri"/>
      <family val="2"/>
      <scheme val="minor"/>
    </font>
    <font>
      <sz val="12"/>
      <color theme="1"/>
      <name val="Calibri"/>
      <family val="2"/>
      <scheme val="minor"/>
    </font>
    <font>
      <sz val="8"/>
      <color theme="0" tint="-0.34998626667073579"/>
      <name val="Calibri"/>
      <family val="2"/>
      <scheme val="minor"/>
    </font>
    <font>
      <b/>
      <sz val="11"/>
      <color rgb="FF0070C0"/>
      <name val="Calibri"/>
      <family val="2"/>
      <scheme val="minor"/>
    </font>
    <font>
      <sz val="14"/>
      <color theme="8" tint="0.79998168889431442"/>
      <name val="Calibri"/>
      <family val="2"/>
      <scheme val="minor"/>
    </font>
    <font>
      <sz val="12"/>
      <color theme="1"/>
      <name val="Cambria"/>
      <family val="1"/>
    </font>
    <font>
      <b/>
      <sz val="12"/>
      <color theme="1"/>
      <name val="Cambria"/>
      <family val="1"/>
    </font>
    <font>
      <b/>
      <sz val="18"/>
      <color theme="1"/>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54D4D"/>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s>
  <borders count="5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medium">
        <color indexed="64"/>
      </left>
      <right/>
      <top/>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double">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style="medium">
        <color indexed="64"/>
      </top>
      <bottom style="double">
        <color indexed="64"/>
      </bottom>
      <diagonal/>
    </border>
    <border>
      <left style="medium">
        <color indexed="64"/>
      </left>
      <right/>
      <top/>
      <bottom style="medium">
        <color indexed="64"/>
      </bottom>
      <diagonal/>
    </border>
    <border>
      <left/>
      <right/>
      <top/>
      <bottom style="double">
        <color indexed="64"/>
      </bottom>
      <diagonal/>
    </border>
    <border>
      <left style="thin">
        <color indexed="64"/>
      </left>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44">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 fillId="8" borderId="8" applyNumberFormat="0" applyFon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0" fontId="17" fillId="0" borderId="0" applyNumberFormat="0" applyFill="0" applyBorder="0" applyAlignment="0" applyProtection="0"/>
    <xf numFmtId="0" fontId="1" fillId="0" borderId="0"/>
    <xf numFmtId="0" fontId="27" fillId="0" borderId="0"/>
  </cellStyleXfs>
  <cellXfs count="304">
    <xf numFmtId="0" fontId="0" fillId="0" borderId="0" xfId="0"/>
    <xf numFmtId="0" fontId="0" fillId="0" borderId="0" xfId="0" applyAlignment="1">
      <alignment horizontal="center"/>
    </xf>
    <xf numFmtId="15" fontId="0" fillId="0" borderId="0" xfId="0" applyNumberFormat="1" applyAlignment="1">
      <alignment horizontal="center"/>
    </xf>
    <xf numFmtId="21" fontId="0" fillId="0" borderId="0" xfId="0" applyNumberFormat="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0" xfId="0"/>
    <xf numFmtId="0" fontId="0" fillId="0" borderId="10" xfId="0" applyBorder="1"/>
    <xf numFmtId="0" fontId="0" fillId="0" borderId="0" xfId="0" applyBorder="1" applyAlignment="1">
      <alignment horizontal="center"/>
    </xf>
    <xf numFmtId="0" fontId="15" fillId="0" borderId="10" xfId="0" applyFont="1" applyBorder="1" applyAlignment="1">
      <alignment horizontal="center"/>
    </xf>
    <xf numFmtId="0" fontId="15" fillId="0" borderId="10" xfId="0" applyFont="1" applyFill="1" applyBorder="1" applyAlignment="1">
      <alignment horizontal="center"/>
    </xf>
    <xf numFmtId="0" fontId="0" fillId="33" borderId="0" xfId="0" applyFill="1"/>
    <xf numFmtId="0" fontId="0" fillId="34" borderId="0" xfId="0" applyFill="1"/>
    <xf numFmtId="0" fontId="0" fillId="35" borderId="0" xfId="0" applyFill="1"/>
    <xf numFmtId="0" fontId="0" fillId="35" borderId="18" xfId="0" applyFill="1" applyBorder="1" applyAlignment="1">
      <alignment horizontal="center"/>
    </xf>
    <xf numFmtId="0" fontId="0" fillId="35" borderId="18" xfId="0" applyFill="1" applyBorder="1"/>
    <xf numFmtId="0" fontId="0" fillId="35" borderId="15" xfId="0" applyFill="1" applyBorder="1" applyAlignment="1">
      <alignment horizontal="center"/>
    </xf>
    <xf numFmtId="0" fontId="0" fillId="35" borderId="15" xfId="0" applyFill="1" applyBorder="1"/>
    <xf numFmtId="0" fontId="0" fillId="35" borderId="12" xfId="0" applyFill="1" applyBorder="1" applyAlignment="1">
      <alignment horizontal="center"/>
    </xf>
    <xf numFmtId="0" fontId="0" fillId="35" borderId="12" xfId="0" applyFill="1" applyBorder="1"/>
    <xf numFmtId="0" fontId="0" fillId="35" borderId="0" xfId="0" applyFill="1" applyBorder="1"/>
    <xf numFmtId="0" fontId="0" fillId="36" borderId="12" xfId="0" applyFill="1" applyBorder="1" applyAlignment="1">
      <alignment horizontal="center"/>
    </xf>
    <xf numFmtId="0" fontId="0" fillId="36" borderId="18" xfId="0" applyFill="1" applyBorder="1" applyAlignment="1">
      <alignment horizontal="center"/>
    </xf>
    <xf numFmtId="0" fontId="0" fillId="36" borderId="0" xfId="0" applyFill="1" applyBorder="1" applyAlignment="1">
      <alignment horizontal="center"/>
    </xf>
    <xf numFmtId="0" fontId="0" fillId="36" borderId="12" xfId="0" applyFill="1" applyBorder="1"/>
    <xf numFmtId="0" fontId="0" fillId="36" borderId="0" xfId="0" applyFill="1" applyBorder="1"/>
    <xf numFmtId="0" fontId="0" fillId="36" borderId="18" xfId="0" applyFill="1" applyBorder="1"/>
    <xf numFmtId="0" fontId="0" fillId="36" borderId="0" xfId="0" applyFill="1"/>
    <xf numFmtId="0" fontId="0" fillId="37" borderId="0" xfId="0" applyFill="1"/>
    <xf numFmtId="0" fontId="0" fillId="37" borderId="12" xfId="0" applyFill="1" applyBorder="1" applyAlignment="1">
      <alignment horizontal="center"/>
    </xf>
    <xf numFmtId="0" fontId="0" fillId="37" borderId="18" xfId="0" applyFill="1" applyBorder="1" applyAlignment="1">
      <alignment horizontal="center"/>
    </xf>
    <xf numFmtId="1" fontId="0" fillId="0" borderId="0" xfId="0" applyNumberFormat="1"/>
    <xf numFmtId="11" fontId="0" fillId="0" borderId="0" xfId="0" applyNumberFormat="1"/>
    <xf numFmtId="0" fontId="0" fillId="0" borderId="0" xfId="0" applyNumberFormat="1"/>
    <xf numFmtId="0" fontId="13" fillId="0" borderId="0" xfId="0" applyFont="1"/>
    <xf numFmtId="0" fontId="13" fillId="0" borderId="0" xfId="0" applyFont="1" applyAlignment="1">
      <alignment horizontal="center"/>
    </xf>
    <xf numFmtId="0" fontId="0" fillId="0" borderId="0" xfId="0"/>
    <xf numFmtId="165" fontId="0" fillId="0" borderId="0" xfId="0" applyNumberFormat="1"/>
    <xf numFmtId="165" fontId="0" fillId="0" borderId="0" xfId="0" applyNumberFormat="1" applyFill="1"/>
    <xf numFmtId="0" fontId="0" fillId="0" borderId="0" xfId="0"/>
    <xf numFmtId="0" fontId="0" fillId="33" borderId="0" xfId="0" applyFill="1" applyAlignment="1">
      <alignment horizontal="center"/>
    </xf>
    <xf numFmtId="0" fontId="0" fillId="33" borderId="12" xfId="0" applyFill="1" applyBorder="1" applyAlignment="1">
      <alignment horizontal="center"/>
    </xf>
    <xf numFmtId="0" fontId="0" fillId="33" borderId="18" xfId="0" applyFill="1" applyBorder="1" applyAlignment="1">
      <alignment horizontal="center"/>
    </xf>
    <xf numFmtId="0" fontId="0" fillId="33" borderId="0" xfId="0" applyFill="1" applyBorder="1" applyAlignment="1">
      <alignment horizontal="center"/>
    </xf>
    <xf numFmtId="0" fontId="0" fillId="33" borderId="15" xfId="0" applyFill="1" applyBorder="1" applyAlignment="1">
      <alignment horizontal="center"/>
    </xf>
    <xf numFmtId="0" fontId="0" fillId="33" borderId="15" xfId="0" applyFill="1" applyBorder="1"/>
    <xf numFmtId="0" fontId="0" fillId="33" borderId="19" xfId="0" applyFill="1" applyBorder="1" applyAlignment="1">
      <alignment horizontal="center"/>
    </xf>
    <xf numFmtId="167" fontId="0" fillId="0" borderId="0" xfId="0" applyNumberFormat="1"/>
    <xf numFmtId="2" fontId="1" fillId="0" borderId="20" xfId="42" applyNumberFormat="1" applyBorder="1"/>
    <xf numFmtId="2" fontId="1" fillId="0" borderId="0" xfId="42" applyNumberFormat="1" applyBorder="1"/>
    <xf numFmtId="11" fontId="0" fillId="0" borderId="0" xfId="0" applyNumberFormat="1" applyAlignment="1">
      <alignment horizontal="center" vertical="center"/>
    </xf>
    <xf numFmtId="0" fontId="0" fillId="0" borderId="0" xfId="0" applyFill="1"/>
    <xf numFmtId="0" fontId="0" fillId="0" borderId="0" xfId="0" applyFill="1" applyBorder="1"/>
    <xf numFmtId="2" fontId="0" fillId="0" borderId="0" xfId="0" applyNumberFormat="1" applyFill="1" applyBorder="1" applyAlignment="1">
      <alignment horizontal="center" vertical="center"/>
    </xf>
    <xf numFmtId="2" fontId="0" fillId="0" borderId="24" xfId="0" applyNumberFormat="1" applyFill="1" applyBorder="1" applyAlignment="1">
      <alignment horizontal="center" vertical="center"/>
    </xf>
    <xf numFmtId="0" fontId="21" fillId="0" borderId="0" xfId="0" applyFont="1"/>
    <xf numFmtId="0" fontId="21" fillId="0" borderId="0" xfId="0" applyFont="1" applyAlignment="1">
      <alignment horizontal="center"/>
    </xf>
    <xf numFmtId="166" fontId="21" fillId="0" borderId="0" xfId="0" applyNumberFormat="1" applyFont="1" applyAlignment="1">
      <alignment horizontal="center"/>
    </xf>
    <xf numFmtId="2" fontId="0" fillId="0" borderId="12" xfId="0" applyNumberFormat="1" applyFill="1" applyBorder="1"/>
    <xf numFmtId="2" fontId="0" fillId="0" borderId="0" xfId="0" applyNumberFormat="1" applyFill="1" applyBorder="1"/>
    <xf numFmtId="4" fontId="13" fillId="0" borderId="0" xfId="0" applyNumberFormat="1" applyFont="1" applyFill="1" applyBorder="1" applyAlignment="1">
      <alignment horizontal="center"/>
    </xf>
    <xf numFmtId="0" fontId="0" fillId="34" borderId="23" xfId="0" applyFill="1" applyBorder="1"/>
    <xf numFmtId="0" fontId="0" fillId="38" borderId="23" xfId="0" applyFill="1" applyBorder="1"/>
    <xf numFmtId="2" fontId="1" fillId="38" borderId="21" xfId="42" applyNumberFormat="1" applyFill="1" applyBorder="1"/>
    <xf numFmtId="0" fontId="0" fillId="0" borderId="0" xfId="0" applyFill="1" applyAlignment="1">
      <alignment horizontal="center"/>
    </xf>
    <xf numFmtId="0" fontId="21" fillId="0" borderId="0" xfId="0" applyFont="1" applyFill="1"/>
    <xf numFmtId="2" fontId="0" fillId="0" borderId="0" xfId="0" applyNumberFormat="1" applyFill="1"/>
    <xf numFmtId="2" fontId="1" fillId="0" borderId="0" xfId="42" applyNumberFormat="1" applyFill="1"/>
    <xf numFmtId="0" fontId="13" fillId="0" borderId="0" xfId="0" applyFont="1" applyFill="1"/>
    <xf numFmtId="1" fontId="0" fillId="0" borderId="24" xfId="0" applyNumberFormat="1" applyBorder="1" applyAlignment="1">
      <alignment horizontal="center" vertical="center"/>
    </xf>
    <xf numFmtId="1" fontId="0" fillId="0" borderId="0" xfId="0" applyNumberFormat="1" applyBorder="1" applyAlignment="1">
      <alignment horizontal="center" vertical="center"/>
    </xf>
    <xf numFmtId="11" fontId="0" fillId="0" borderId="20" xfId="0" applyNumberFormat="1" applyBorder="1"/>
    <xf numFmtId="11" fontId="0" fillId="0" borderId="0" xfId="0" applyNumberFormat="1" applyBorder="1"/>
    <xf numFmtId="11" fontId="0" fillId="0" borderId="0" xfId="0" applyNumberFormat="1" applyBorder="1" applyAlignment="1">
      <alignment horizontal="center" vertical="center"/>
    </xf>
    <xf numFmtId="1" fontId="1" fillId="0" borderId="0" xfId="42" applyNumberFormat="1" applyBorder="1"/>
    <xf numFmtId="0" fontId="0" fillId="0" borderId="0" xfId="0" applyBorder="1"/>
    <xf numFmtId="1" fontId="0" fillId="0" borderId="0" xfId="0" applyNumberFormat="1" applyBorder="1"/>
    <xf numFmtId="2" fontId="0" fillId="0" borderId="20" xfId="0" applyNumberFormat="1" applyFill="1" applyBorder="1" applyAlignment="1">
      <alignment horizontal="center" vertical="center"/>
    </xf>
    <xf numFmtId="0" fontId="0" fillId="0" borderId="20" xfId="0" applyFill="1" applyBorder="1"/>
    <xf numFmtId="0" fontId="0" fillId="0" borderId="24" xfId="0" applyFill="1" applyBorder="1"/>
    <xf numFmtId="4" fontId="13" fillId="0" borderId="20" xfId="0" applyNumberFormat="1" applyFont="1" applyFill="1" applyBorder="1" applyAlignment="1">
      <alignment horizontal="center"/>
    </xf>
    <xf numFmtId="4" fontId="13" fillId="0" borderId="24" xfId="0" applyNumberFormat="1" applyFont="1" applyFill="1" applyBorder="1" applyAlignment="1">
      <alignment horizontal="center"/>
    </xf>
    <xf numFmtId="164" fontId="1" fillId="0" borderId="0" xfId="42" applyNumberFormat="1" applyFill="1"/>
    <xf numFmtId="1" fontId="0" fillId="0" borderId="20" xfId="0" applyNumberFormat="1" applyBorder="1"/>
    <xf numFmtId="1" fontId="0" fillId="0" borderId="24" xfId="0" applyNumberFormat="1" applyBorder="1"/>
    <xf numFmtId="0" fontId="0" fillId="0" borderId="20" xfId="0" applyBorder="1"/>
    <xf numFmtId="0" fontId="0" fillId="0" borderId="24" xfId="0" applyBorder="1"/>
    <xf numFmtId="0" fontId="0" fillId="0" borderId="33" xfId="0" applyBorder="1" applyAlignment="1">
      <alignment horizontal="center"/>
    </xf>
    <xf numFmtId="1" fontId="0" fillId="0" borderId="20" xfId="0" applyNumberFormat="1" applyBorder="1" applyAlignment="1">
      <alignment horizontal="center" vertical="center"/>
    </xf>
    <xf numFmtId="1" fontId="1" fillId="0" borderId="20" xfId="42" applyNumberFormat="1" applyBorder="1"/>
    <xf numFmtId="1" fontId="1" fillId="0" borderId="24" xfId="42" applyNumberFormat="1" applyBorder="1"/>
    <xf numFmtId="0" fontId="22" fillId="0" borderId="29" xfId="0" applyFont="1" applyBorder="1" applyAlignment="1">
      <alignment horizontal="center"/>
    </xf>
    <xf numFmtId="1" fontId="20" fillId="34" borderId="0" xfId="0" applyNumberFormat="1" applyFont="1" applyFill="1" applyBorder="1" applyAlignment="1"/>
    <xf numFmtId="11" fontId="20" fillId="34" borderId="0" xfId="0" applyNumberFormat="1" applyFont="1" applyFill="1" applyBorder="1" applyAlignment="1"/>
    <xf numFmtId="1" fontId="1" fillId="34" borderId="35" xfId="42" applyNumberFormat="1" applyFont="1" applyFill="1" applyBorder="1"/>
    <xf numFmtId="1" fontId="1" fillId="34" borderId="34" xfId="42" applyNumberFormat="1" applyFont="1" applyFill="1" applyBorder="1"/>
    <xf numFmtId="1" fontId="1" fillId="34" borderId="36" xfId="42" applyNumberFormat="1" applyFont="1" applyFill="1" applyBorder="1"/>
    <xf numFmtId="1" fontId="0" fillId="34" borderId="34" xfId="0" applyNumberFormat="1" applyFill="1" applyBorder="1" applyAlignment="1">
      <alignment horizontal="center" vertical="center"/>
    </xf>
    <xf numFmtId="1" fontId="0" fillId="34" borderId="36" xfId="0" applyNumberFormat="1" applyFill="1" applyBorder="1" applyAlignment="1">
      <alignment horizontal="center" vertical="center"/>
    </xf>
    <xf numFmtId="1" fontId="0" fillId="34" borderId="35" xfId="0" applyNumberFormat="1" applyFill="1" applyBorder="1" applyAlignment="1">
      <alignment horizontal="center" vertical="center"/>
    </xf>
    <xf numFmtId="11" fontId="0" fillId="34" borderId="35" xfId="0" applyNumberFormat="1" applyFill="1" applyBorder="1"/>
    <xf numFmtId="11" fontId="0" fillId="34" borderId="34" xfId="0" applyNumberFormat="1" applyFill="1" applyBorder="1"/>
    <xf numFmtId="2" fontId="1" fillId="34" borderId="34" xfId="42" applyNumberFormat="1" applyFont="1" applyFill="1" applyBorder="1"/>
    <xf numFmtId="1" fontId="0" fillId="34" borderId="34" xfId="42" applyNumberFormat="1" applyFont="1" applyFill="1" applyBorder="1"/>
    <xf numFmtId="1" fontId="0" fillId="34" borderId="36" xfId="42" applyNumberFormat="1" applyFont="1" applyFill="1" applyBorder="1"/>
    <xf numFmtId="0" fontId="0" fillId="34" borderId="21" xfId="0" applyFill="1" applyBorder="1"/>
    <xf numFmtId="0" fontId="0" fillId="34" borderId="28" xfId="0" applyFont="1" applyFill="1" applyBorder="1"/>
    <xf numFmtId="0" fontId="0" fillId="34" borderId="21" xfId="0" applyFont="1" applyFill="1" applyBorder="1"/>
    <xf numFmtId="0" fontId="0" fillId="34" borderId="22" xfId="0" applyFont="1" applyFill="1" applyBorder="1"/>
    <xf numFmtId="2" fontId="0" fillId="38" borderId="23" xfId="0" applyNumberFormat="1" applyFill="1" applyBorder="1" applyAlignment="1">
      <alignment horizontal="center" vertical="center"/>
    </xf>
    <xf numFmtId="2" fontId="0" fillId="38" borderId="21" xfId="0" applyNumberFormat="1" applyFill="1" applyBorder="1" applyAlignment="1">
      <alignment horizontal="center" vertical="center"/>
    </xf>
    <xf numFmtId="2" fontId="0" fillId="38" borderId="22" xfId="0" applyNumberFormat="1" applyFill="1" applyBorder="1" applyAlignment="1">
      <alignment horizontal="center" vertical="center"/>
    </xf>
    <xf numFmtId="0" fontId="0" fillId="38" borderId="23" xfId="0" applyFill="1" applyBorder="1" applyAlignment="1">
      <alignment horizontal="center" vertical="center"/>
    </xf>
    <xf numFmtId="164" fontId="1" fillId="38" borderId="21" xfId="42" applyNumberFormat="1" applyFill="1" applyBorder="1"/>
    <xf numFmtId="2" fontId="1" fillId="38" borderId="33" xfId="42" applyNumberFormat="1" applyFill="1" applyBorder="1"/>
    <xf numFmtId="0" fontId="0" fillId="38" borderId="33" xfId="0" applyFill="1" applyBorder="1" applyAlignment="1">
      <alignment horizontal="center"/>
    </xf>
    <xf numFmtId="2" fontId="1" fillId="0" borderId="0" xfId="42" applyNumberFormat="1" applyFill="1" applyBorder="1"/>
    <xf numFmtId="164" fontId="1" fillId="0" borderId="0" xfId="42" applyNumberFormat="1" applyFill="1" applyBorder="1"/>
    <xf numFmtId="2" fontId="1" fillId="0" borderId="24" xfId="42" applyNumberFormat="1" applyFill="1" applyBorder="1"/>
    <xf numFmtId="164" fontId="0" fillId="0" borderId="0" xfId="0" applyNumberFormat="1" applyFill="1" applyBorder="1"/>
    <xf numFmtId="164" fontId="13" fillId="0" borderId="0" xfId="0" applyNumberFormat="1" applyFont="1" applyFill="1" applyBorder="1" applyAlignment="1">
      <alignment horizontal="center"/>
    </xf>
    <xf numFmtId="2" fontId="0" fillId="0" borderId="39" xfId="0" applyNumberFormat="1" applyFill="1" applyBorder="1" applyAlignment="1">
      <alignment horizontal="center" vertical="center"/>
    </xf>
    <xf numFmtId="15" fontId="0" fillId="0" borderId="40" xfId="0" applyNumberFormat="1" applyFill="1" applyBorder="1" applyAlignment="1">
      <alignment horizontal="center"/>
    </xf>
    <xf numFmtId="0" fontId="0" fillId="0" borderId="40" xfId="0" applyFill="1" applyBorder="1" applyAlignment="1">
      <alignment horizontal="center"/>
    </xf>
    <xf numFmtId="0" fontId="0" fillId="0" borderId="40" xfId="0" applyFill="1" applyBorder="1"/>
    <xf numFmtId="0" fontId="21" fillId="0" borderId="40" xfId="0" applyFont="1" applyFill="1" applyBorder="1"/>
    <xf numFmtId="4" fontId="13" fillId="0" borderId="40" xfId="0" applyNumberFormat="1" applyFont="1" applyFill="1" applyBorder="1" applyAlignment="1">
      <alignment horizontal="center"/>
    </xf>
    <xf numFmtId="2" fontId="0" fillId="0" borderId="41" xfId="0" applyNumberFormat="1" applyFill="1" applyBorder="1"/>
    <xf numFmtId="2" fontId="0" fillId="0" borderId="40" xfId="0" applyNumberFormat="1" applyFill="1" applyBorder="1"/>
    <xf numFmtId="16" fontId="0" fillId="0" borderId="40" xfId="0" applyNumberFormat="1" applyFill="1" applyBorder="1"/>
    <xf numFmtId="2" fontId="1" fillId="0" borderId="40" xfId="42" applyNumberFormat="1" applyFill="1" applyBorder="1"/>
    <xf numFmtId="164" fontId="1" fillId="0" borderId="40" xfId="42" applyNumberFormat="1" applyFill="1" applyBorder="1"/>
    <xf numFmtId="1" fontId="0" fillId="0" borderId="40" xfId="0" applyNumberFormat="1" applyFill="1" applyBorder="1"/>
    <xf numFmtId="2" fontId="1" fillId="0" borderId="40" xfId="42" applyNumberFormat="1" applyBorder="1"/>
    <xf numFmtId="1" fontId="1" fillId="0" borderId="40" xfId="42" applyNumberFormat="1" applyBorder="1"/>
    <xf numFmtId="1" fontId="0" fillId="0" borderId="40" xfId="0" applyNumberFormat="1" applyBorder="1"/>
    <xf numFmtId="11" fontId="0" fillId="0" borderId="40" xfId="0" applyNumberFormat="1" applyBorder="1"/>
    <xf numFmtId="0" fontId="0" fillId="0" borderId="40" xfId="0" applyBorder="1"/>
    <xf numFmtId="14" fontId="0" fillId="0" borderId="40" xfId="0" applyNumberFormat="1" applyBorder="1"/>
    <xf numFmtId="15" fontId="0" fillId="0" borderId="40" xfId="0" applyNumberFormat="1" applyBorder="1" applyAlignment="1">
      <alignment horizontal="center"/>
    </xf>
    <xf numFmtId="0" fontId="0" fillId="0" borderId="40" xfId="0" applyBorder="1" applyAlignment="1">
      <alignment horizontal="center"/>
    </xf>
    <xf numFmtId="21" fontId="0" fillId="0" borderId="40" xfId="0" applyNumberFormat="1" applyBorder="1" applyAlignment="1">
      <alignment horizontal="center"/>
    </xf>
    <xf numFmtId="166" fontId="21" fillId="0" borderId="40" xfId="0" applyNumberFormat="1" applyFont="1" applyBorder="1" applyAlignment="1">
      <alignment horizontal="center"/>
    </xf>
    <xf numFmtId="2" fontId="0" fillId="0" borderId="40" xfId="0" applyNumberFormat="1" applyFill="1" applyBorder="1" applyAlignment="1">
      <alignment horizontal="center" vertical="center"/>
    </xf>
    <xf numFmtId="2" fontId="0" fillId="0" borderId="42" xfId="0" applyNumberFormat="1" applyFill="1" applyBorder="1" applyAlignment="1">
      <alignment horizontal="center" vertical="center"/>
    </xf>
    <xf numFmtId="0" fontId="0" fillId="0" borderId="39" xfId="0" applyFill="1" applyBorder="1"/>
    <xf numFmtId="2" fontId="1" fillId="0" borderId="42" xfId="42" applyNumberFormat="1" applyFill="1" applyBorder="1"/>
    <xf numFmtId="1" fontId="0" fillId="0" borderId="39" xfId="0" applyNumberFormat="1" applyBorder="1"/>
    <xf numFmtId="1" fontId="0" fillId="0" borderId="42" xfId="0" applyNumberFormat="1" applyBorder="1"/>
    <xf numFmtId="2" fontId="1" fillId="0" borderId="39" xfId="42" applyNumberFormat="1" applyBorder="1"/>
    <xf numFmtId="1" fontId="1" fillId="0" borderId="42" xfId="42" applyNumberFormat="1" applyBorder="1"/>
    <xf numFmtId="1" fontId="1" fillId="0" borderId="39" xfId="42" applyNumberFormat="1" applyBorder="1"/>
    <xf numFmtId="1" fontId="0" fillId="0" borderId="40" xfId="0" applyNumberFormat="1" applyBorder="1" applyAlignment="1">
      <alignment horizontal="center" vertical="center"/>
    </xf>
    <xf numFmtId="1" fontId="0" fillId="0" borderId="42" xfId="0" applyNumberFormat="1" applyBorder="1" applyAlignment="1">
      <alignment horizontal="center" vertical="center"/>
    </xf>
    <xf numFmtId="1" fontId="0" fillId="0" borderId="39" xfId="0" applyNumberFormat="1" applyBorder="1" applyAlignment="1">
      <alignment horizontal="center" vertical="center"/>
    </xf>
    <xf numFmtId="11" fontId="0" fillId="0" borderId="39" xfId="0" applyNumberFormat="1" applyBorder="1"/>
    <xf numFmtId="11" fontId="0" fillId="0" borderId="40" xfId="0" applyNumberFormat="1" applyBorder="1" applyAlignment="1">
      <alignment horizontal="center" vertical="center"/>
    </xf>
    <xf numFmtId="0" fontId="0" fillId="0" borderId="39" xfId="0" applyBorder="1"/>
    <xf numFmtId="0" fontId="0" fillId="0" borderId="40" xfId="0" applyNumberFormat="1" applyBorder="1"/>
    <xf numFmtId="165" fontId="0" fillId="0" borderId="40" xfId="0" applyNumberFormat="1" applyBorder="1"/>
    <xf numFmtId="0" fontId="0" fillId="33" borderId="43" xfId="0" applyFill="1" applyBorder="1" applyAlignment="1">
      <alignment horizontal="center"/>
    </xf>
    <xf numFmtId="0" fontId="0" fillId="33" borderId="44" xfId="0" applyFill="1" applyBorder="1" applyAlignment="1">
      <alignment horizontal="center"/>
    </xf>
    <xf numFmtId="0" fontId="24" fillId="0" borderId="0" xfId="0" applyFont="1"/>
    <xf numFmtId="0" fontId="0" fillId="0" borderId="0" xfId="0" applyFont="1" applyBorder="1"/>
    <xf numFmtId="0" fontId="20" fillId="0" borderId="10" xfId="0" applyFont="1" applyBorder="1"/>
    <xf numFmtId="0" fontId="25" fillId="0" borderId="10" xfId="0" applyFont="1" applyBorder="1"/>
    <xf numFmtId="0" fontId="20" fillId="0" borderId="0" xfId="0" applyFont="1"/>
    <xf numFmtId="0" fontId="21" fillId="0" borderId="0" xfId="0" applyFont="1" applyAlignment="1">
      <alignment horizontal="center"/>
    </xf>
    <xf numFmtId="0" fontId="0" fillId="39" borderId="33" xfId="0" applyFill="1" applyBorder="1" applyAlignment="1">
      <alignment horizontal="center"/>
    </xf>
    <xf numFmtId="0" fontId="0" fillId="39" borderId="37" xfId="0" applyFill="1" applyBorder="1" applyAlignment="1">
      <alignment horizontal="center"/>
    </xf>
    <xf numFmtId="2" fontId="1" fillId="39" borderId="38" xfId="42" applyNumberFormat="1" applyFont="1" applyFill="1" applyBorder="1"/>
    <xf numFmtId="2" fontId="1" fillId="39" borderId="33" xfId="42" applyNumberFormat="1" applyFont="1" applyFill="1" applyBorder="1"/>
    <xf numFmtId="0" fontId="23" fillId="0" borderId="40" xfId="0" applyFont="1" applyBorder="1"/>
    <xf numFmtId="0" fontId="23" fillId="0" borderId="0" xfId="0" applyFont="1"/>
    <xf numFmtId="2" fontId="0" fillId="0" borderId="0" xfId="0" applyNumberFormat="1"/>
    <xf numFmtId="0" fontId="0" fillId="0" borderId="0" xfId="0"/>
    <xf numFmtId="0" fontId="0" fillId="0" borderId="0" xfId="0"/>
    <xf numFmtId="0" fontId="26" fillId="0" borderId="0" xfId="0" applyFont="1"/>
    <xf numFmtId="2" fontId="26" fillId="0" borderId="0" xfId="0" applyNumberFormat="1" applyFont="1"/>
    <xf numFmtId="0" fontId="0" fillId="34" borderId="46" xfId="0" applyFill="1" applyBorder="1"/>
    <xf numFmtId="2" fontId="26" fillId="0" borderId="12" xfId="0" applyNumberFormat="1" applyFont="1" applyBorder="1"/>
    <xf numFmtId="0" fontId="0" fillId="0" borderId="41" xfId="0" applyBorder="1"/>
    <xf numFmtId="0" fontId="0" fillId="0" borderId="12" xfId="0" applyBorder="1"/>
    <xf numFmtId="21" fontId="0" fillId="0" borderId="0" xfId="0" applyNumberFormat="1"/>
    <xf numFmtId="4" fontId="0" fillId="0" borderId="0" xfId="0" applyNumberFormat="1"/>
    <xf numFmtId="0" fontId="0" fillId="0" borderId="0" xfId="0"/>
    <xf numFmtId="0" fontId="0" fillId="0" borderId="48" xfId="0" applyBorder="1"/>
    <xf numFmtId="0" fontId="0" fillId="0" borderId="0" xfId="0"/>
    <xf numFmtId="0" fontId="0" fillId="0" borderId="0" xfId="0"/>
    <xf numFmtId="0" fontId="0" fillId="0" borderId="0" xfId="0" applyFill="1"/>
    <xf numFmtId="2" fontId="0" fillId="0" borderId="0" xfId="0" applyNumberFormat="1" applyFill="1" applyBorder="1" applyAlignment="1">
      <alignment horizontal="center"/>
    </xf>
    <xf numFmtId="2" fontId="0" fillId="0" borderId="24" xfId="0" applyNumberFormat="1" applyFill="1" applyBorder="1" applyAlignment="1">
      <alignment horizontal="center"/>
    </xf>
    <xf numFmtId="11" fontId="0" fillId="0" borderId="12" xfId="0" applyNumberFormat="1" applyBorder="1"/>
    <xf numFmtId="0" fontId="0" fillId="0" borderId="0" xfId="0" applyNumberFormat="1" applyAlignment="1">
      <alignment horizontal="center"/>
    </xf>
    <xf numFmtId="0" fontId="26" fillId="0" borderId="0" xfId="0" applyNumberFormat="1" applyFont="1"/>
    <xf numFmtId="0" fontId="21" fillId="0" borderId="40" xfId="0" applyNumberFormat="1" applyFont="1" applyBorder="1" applyAlignment="1">
      <alignment horizontal="center"/>
    </xf>
    <xf numFmtId="0" fontId="21" fillId="0" borderId="0" xfId="0" applyNumberFormat="1" applyFont="1" applyAlignment="1">
      <alignment horizontal="center"/>
    </xf>
    <xf numFmtId="0" fontId="28" fillId="0" borderId="0" xfId="0" applyFont="1" applyAlignment="1">
      <alignment horizontal="center"/>
    </xf>
    <xf numFmtId="11" fontId="0" fillId="0" borderId="0" xfId="0" applyNumberFormat="1" applyFill="1"/>
    <xf numFmtId="0" fontId="23" fillId="0" borderId="0" xfId="0" applyFont="1" applyFill="1"/>
    <xf numFmtId="4" fontId="0" fillId="0" borderId="0" xfId="0" applyNumberFormat="1" applyFill="1"/>
    <xf numFmtId="0" fontId="0" fillId="0" borderId="0" xfId="0" applyAlignment="1">
      <alignment wrapText="1"/>
    </xf>
    <xf numFmtId="0" fontId="0" fillId="0" borderId="0" xfId="0"/>
    <xf numFmtId="0" fontId="29" fillId="0" borderId="0" xfId="0" applyFont="1" applyAlignment="1"/>
    <xf numFmtId="0" fontId="0" fillId="0" borderId="0" xfId="0"/>
    <xf numFmtId="4" fontId="23" fillId="0" borderId="20" xfId="0" applyNumberFormat="1" applyFont="1" applyFill="1" applyBorder="1" applyAlignment="1">
      <alignment horizontal="center"/>
    </xf>
    <xf numFmtId="4" fontId="23" fillId="0" borderId="0" xfId="0" applyNumberFormat="1" applyFont="1" applyFill="1" applyBorder="1" applyAlignment="1">
      <alignment horizontal="center"/>
    </xf>
    <xf numFmtId="16" fontId="23" fillId="0" borderId="39" xfId="0" applyNumberFormat="1" applyFont="1" applyFill="1" applyBorder="1" applyAlignment="1">
      <alignment horizontal="center" vertical="center"/>
    </xf>
    <xf numFmtId="2" fontId="23" fillId="0" borderId="40" xfId="0" applyNumberFormat="1" applyFont="1" applyFill="1" applyBorder="1" applyAlignment="1">
      <alignment horizontal="center" vertical="center"/>
    </xf>
    <xf numFmtId="2" fontId="23" fillId="0" borderId="42" xfId="0" applyNumberFormat="1" applyFont="1" applyFill="1" applyBorder="1" applyAlignment="1">
      <alignment horizontal="center" vertical="center"/>
    </xf>
    <xf numFmtId="16" fontId="23" fillId="0" borderId="20" xfId="0" applyNumberFormat="1" applyFont="1" applyFill="1" applyBorder="1" applyAlignment="1">
      <alignment horizontal="center" vertical="center"/>
    </xf>
    <xf numFmtId="2" fontId="23" fillId="0" borderId="0" xfId="0" applyNumberFormat="1" applyFont="1" applyFill="1" applyBorder="1" applyAlignment="1">
      <alignment horizontal="center" vertical="center"/>
    </xf>
    <xf numFmtId="2" fontId="23" fillId="0" borderId="24" xfId="0" applyNumberFormat="1" applyFont="1" applyFill="1" applyBorder="1" applyAlignment="1">
      <alignment horizontal="center" vertical="center"/>
    </xf>
    <xf numFmtId="0" fontId="23" fillId="0" borderId="20" xfId="0" applyFont="1" applyFill="1" applyBorder="1"/>
    <xf numFmtId="0" fontId="23" fillId="0" borderId="0" xfId="0" applyFont="1" applyFill="1" applyBorder="1"/>
    <xf numFmtId="0" fontId="23" fillId="0" borderId="24" xfId="0" applyFont="1" applyFill="1" applyBorder="1"/>
    <xf numFmtId="4" fontId="23" fillId="0" borderId="24" xfId="0" applyNumberFormat="1" applyFont="1" applyFill="1" applyBorder="1" applyAlignment="1">
      <alignment horizontal="center"/>
    </xf>
    <xf numFmtId="2" fontId="26" fillId="0" borderId="0" xfId="0" applyNumberFormat="1" applyFont="1" applyFill="1"/>
    <xf numFmtId="11" fontId="0" fillId="0" borderId="40" xfId="0" applyNumberFormat="1" applyFill="1" applyBorder="1"/>
    <xf numFmtId="164" fontId="0" fillId="0" borderId="0" xfId="0" applyNumberFormat="1" applyFill="1"/>
    <xf numFmtId="0" fontId="0" fillId="0" borderId="0" xfId="0"/>
    <xf numFmtId="0" fontId="0" fillId="0" borderId="0" xfId="0" applyFill="1"/>
    <xf numFmtId="11" fontId="0" fillId="0" borderId="0" xfId="0" applyNumberFormat="1" applyAlignment="1">
      <alignment horizontal="center" vertical="center"/>
    </xf>
    <xf numFmtId="0" fontId="0" fillId="0" borderId="0" xfId="0"/>
    <xf numFmtId="0" fontId="0" fillId="0" borderId="0" xfId="0" applyFill="1"/>
    <xf numFmtId="11" fontId="0" fillId="0" borderId="0" xfId="0" applyNumberFormat="1" applyAlignment="1">
      <alignment horizontal="center" vertical="center"/>
    </xf>
    <xf numFmtId="0" fontId="0" fillId="0" borderId="0" xfId="0"/>
    <xf numFmtId="11" fontId="0" fillId="0" borderId="0" xfId="0" applyNumberFormat="1"/>
    <xf numFmtId="2" fontId="26" fillId="0" borderId="20" xfId="0" applyNumberFormat="1" applyFont="1" applyBorder="1"/>
    <xf numFmtId="2" fontId="26" fillId="0" borderId="24" xfId="0" applyNumberFormat="1" applyFont="1" applyBorder="1"/>
    <xf numFmtId="1" fontId="1" fillId="0" borderId="50" xfId="42" applyNumberFormat="1" applyBorder="1"/>
    <xf numFmtId="1" fontId="1" fillId="0" borderId="51" xfId="42" applyNumberFormat="1" applyBorder="1"/>
    <xf numFmtId="0" fontId="0" fillId="43" borderId="0" xfId="0" applyFill="1"/>
    <xf numFmtId="1" fontId="22" fillId="34" borderId="30" xfId="0" applyNumberFormat="1" applyFont="1" applyFill="1" applyBorder="1" applyAlignment="1"/>
    <xf numFmtId="1" fontId="1" fillId="34" borderId="52" xfId="42" applyNumberFormat="1" applyFont="1" applyFill="1" applyBorder="1"/>
    <xf numFmtId="1" fontId="1" fillId="0" borderId="53" xfId="42" applyNumberFormat="1" applyBorder="1"/>
    <xf numFmtId="1" fontId="1" fillId="0" borderId="10" xfId="42" applyNumberFormat="1" applyBorder="1"/>
    <xf numFmtId="1" fontId="1" fillId="0" borderId="54" xfId="42" applyNumberFormat="1" applyBorder="1"/>
    <xf numFmtId="0" fontId="32" fillId="0" borderId="45" xfId="0" applyFont="1" applyBorder="1" applyAlignment="1">
      <alignment vertical="center" wrapText="1"/>
    </xf>
    <xf numFmtId="0" fontId="31" fillId="0" borderId="0" xfId="0" applyFont="1" applyAlignment="1">
      <alignment vertical="center" wrapText="1"/>
    </xf>
    <xf numFmtId="2" fontId="22" fillId="38" borderId="12" xfId="0" applyNumberFormat="1" applyFont="1" applyFill="1" applyBorder="1" applyAlignment="1">
      <alignment horizontal="center"/>
    </xf>
    <xf numFmtId="2" fontId="22" fillId="38" borderId="0" xfId="0" applyNumberFormat="1" applyFont="1" applyFill="1" applyBorder="1" applyAlignment="1">
      <alignment horizontal="center"/>
    </xf>
    <xf numFmtId="0" fontId="0" fillId="33" borderId="10" xfId="0" applyFill="1" applyBorder="1" applyAlignment="1">
      <alignment horizontal="center"/>
    </xf>
    <xf numFmtId="0" fontId="0" fillId="33" borderId="16" xfId="0" applyFill="1" applyBorder="1" applyAlignment="1">
      <alignment horizontal="center"/>
    </xf>
    <xf numFmtId="0" fontId="0" fillId="33" borderId="14" xfId="0" applyFill="1" applyBorder="1" applyAlignment="1">
      <alignment horizontal="center"/>
    </xf>
    <xf numFmtId="0" fontId="0" fillId="33" borderId="11" xfId="0" applyFill="1" applyBorder="1" applyAlignment="1">
      <alignment horizontal="center"/>
    </xf>
    <xf numFmtId="0" fontId="0" fillId="33" borderId="17" xfId="0" applyFill="1" applyBorder="1" applyAlignment="1">
      <alignment horizontal="center"/>
    </xf>
    <xf numFmtId="0" fontId="15" fillId="33" borderId="14" xfId="0" applyFont="1" applyFill="1" applyBorder="1" applyAlignment="1">
      <alignment horizontal="center"/>
    </xf>
    <xf numFmtId="0" fontId="15" fillId="33" borderId="11" xfId="0" applyFont="1" applyFill="1" applyBorder="1" applyAlignment="1">
      <alignment horizontal="center"/>
    </xf>
    <xf numFmtId="0" fontId="15" fillId="33" borderId="17" xfId="0" applyFont="1" applyFill="1" applyBorder="1" applyAlignment="1">
      <alignment horizontal="center"/>
    </xf>
    <xf numFmtId="0" fontId="0" fillId="36" borderId="11" xfId="0" applyFill="1" applyBorder="1" applyAlignment="1">
      <alignment horizontal="center"/>
    </xf>
    <xf numFmtId="0" fontId="0" fillId="36" borderId="17" xfId="0" applyFill="1" applyBorder="1" applyAlignment="1">
      <alignment horizontal="center"/>
    </xf>
    <xf numFmtId="0" fontId="0" fillId="36" borderId="13" xfId="0" applyFill="1" applyBorder="1" applyAlignment="1">
      <alignment horizontal="center"/>
    </xf>
    <xf numFmtId="0" fontId="0" fillId="36" borderId="16" xfId="0" applyFill="1" applyBorder="1" applyAlignment="1">
      <alignment horizontal="center"/>
    </xf>
    <xf numFmtId="0" fontId="0" fillId="36" borderId="10" xfId="0" applyFill="1" applyBorder="1" applyAlignment="1">
      <alignment horizontal="center"/>
    </xf>
    <xf numFmtId="0" fontId="0" fillId="36" borderId="14" xfId="0" applyFill="1" applyBorder="1" applyAlignment="1">
      <alignment horizontal="center"/>
    </xf>
    <xf numFmtId="0" fontId="15" fillId="36" borderId="0" xfId="0" applyFont="1" applyFill="1" applyAlignment="1">
      <alignment horizontal="center"/>
    </xf>
    <xf numFmtId="0" fontId="0" fillId="34" borderId="10" xfId="0" applyFill="1" applyBorder="1" applyAlignment="1">
      <alignment horizontal="center"/>
    </xf>
    <xf numFmtId="0" fontId="0" fillId="35" borderId="13" xfId="0" applyFill="1" applyBorder="1" applyAlignment="1">
      <alignment horizontal="center"/>
    </xf>
    <xf numFmtId="0" fontId="0" fillId="35" borderId="10" xfId="0" applyFill="1" applyBorder="1" applyAlignment="1">
      <alignment horizontal="center"/>
    </xf>
    <xf numFmtId="0" fontId="0" fillId="35" borderId="16" xfId="0" applyFill="1" applyBorder="1" applyAlignment="1">
      <alignment horizontal="center"/>
    </xf>
    <xf numFmtId="2" fontId="22" fillId="38" borderId="25" xfId="42" applyNumberFormat="1" applyFont="1" applyFill="1" applyBorder="1" applyAlignment="1">
      <alignment horizontal="center"/>
    </xf>
    <xf numFmtId="2" fontId="22" fillId="38" borderId="26" xfId="42" applyNumberFormat="1" applyFont="1" applyFill="1" applyBorder="1" applyAlignment="1">
      <alignment horizontal="center"/>
    </xf>
    <xf numFmtId="2" fontId="22" fillId="38" borderId="27" xfId="42" applyNumberFormat="1" applyFont="1" applyFill="1" applyBorder="1" applyAlignment="1">
      <alignment horizontal="center"/>
    </xf>
    <xf numFmtId="2" fontId="22" fillId="38" borderId="29" xfId="42" applyNumberFormat="1" applyFont="1" applyFill="1" applyBorder="1" applyAlignment="1">
      <alignment horizontal="center"/>
    </xf>
    <xf numFmtId="2" fontId="22" fillId="38" borderId="32" xfId="42" applyNumberFormat="1" applyFont="1" applyFill="1" applyBorder="1" applyAlignment="1">
      <alignment horizontal="center"/>
    </xf>
    <xf numFmtId="0" fontId="22" fillId="38" borderId="31" xfId="0" applyFont="1" applyFill="1" applyBorder="1" applyAlignment="1">
      <alignment horizontal="center"/>
    </xf>
    <xf numFmtId="0" fontId="22" fillId="38" borderId="32" xfId="0" applyFont="1" applyFill="1" applyBorder="1" applyAlignment="1">
      <alignment horizontal="center"/>
    </xf>
    <xf numFmtId="0" fontId="0" fillId="34" borderId="13" xfId="0" applyFill="1" applyBorder="1" applyAlignment="1">
      <alignment horizontal="center"/>
    </xf>
    <xf numFmtId="0" fontId="0" fillId="34" borderId="0" xfId="0" applyFill="1" applyBorder="1" applyAlignment="1">
      <alignment horizontal="center"/>
    </xf>
    <xf numFmtId="0" fontId="22" fillId="39" borderId="31" xfId="0" applyFont="1" applyFill="1" applyBorder="1" applyAlignment="1">
      <alignment horizontal="center"/>
    </xf>
    <xf numFmtId="0" fontId="22" fillId="39" borderId="29" xfId="0" applyFont="1" applyFill="1" applyBorder="1" applyAlignment="1">
      <alignment horizontal="center"/>
    </xf>
    <xf numFmtId="1" fontId="22" fillId="39" borderId="31" xfId="0" applyNumberFormat="1" applyFont="1" applyFill="1" applyBorder="1" applyAlignment="1">
      <alignment horizontal="center"/>
    </xf>
    <xf numFmtId="1" fontId="22" fillId="39" borderId="29" xfId="0" applyNumberFormat="1" applyFont="1" applyFill="1" applyBorder="1" applyAlignment="1">
      <alignment horizontal="center"/>
    </xf>
    <xf numFmtId="1" fontId="22" fillId="34" borderId="30" xfId="0" applyNumberFormat="1" applyFont="1" applyFill="1" applyBorder="1" applyAlignment="1">
      <alignment horizontal="center"/>
    </xf>
    <xf numFmtId="2" fontId="0" fillId="38" borderId="49" xfId="0" applyNumberFormat="1" applyFill="1" applyBorder="1" applyAlignment="1">
      <alignment horizontal="center"/>
    </xf>
    <xf numFmtId="2" fontId="0" fillId="38" borderId="45" xfId="0" applyNumberFormat="1" applyFill="1" applyBorder="1" applyAlignment="1">
      <alignment horizontal="center"/>
    </xf>
    <xf numFmtId="1" fontId="25" fillId="34" borderId="45" xfId="0" applyNumberFormat="1" applyFont="1" applyFill="1" applyBorder="1" applyAlignment="1">
      <alignment horizontal="center"/>
    </xf>
    <xf numFmtId="0" fontId="0" fillId="35" borderId="14" xfId="0" applyFill="1" applyBorder="1" applyAlignment="1">
      <alignment horizontal="center"/>
    </xf>
    <xf numFmtId="0" fontId="0" fillId="35" borderId="17" xfId="0" applyFill="1" applyBorder="1" applyAlignment="1">
      <alignment horizontal="center"/>
    </xf>
    <xf numFmtId="11" fontId="22" fillId="34" borderId="30" xfId="0" applyNumberFormat="1" applyFont="1" applyFill="1" applyBorder="1" applyAlignment="1">
      <alignment horizontal="center"/>
    </xf>
    <xf numFmtId="1" fontId="22" fillId="34" borderId="25" xfId="0" applyNumberFormat="1" applyFont="1" applyFill="1" applyBorder="1" applyAlignment="1">
      <alignment horizontal="center"/>
    </xf>
    <xf numFmtId="1" fontId="22" fillId="34" borderId="27" xfId="0" applyNumberFormat="1" applyFont="1" applyFill="1" applyBorder="1" applyAlignment="1">
      <alignment horizontal="center"/>
    </xf>
    <xf numFmtId="0" fontId="22" fillId="34" borderId="47" xfId="0" applyFont="1" applyFill="1" applyBorder="1" applyAlignment="1">
      <alignment horizontal="center"/>
    </xf>
    <xf numFmtId="0" fontId="22" fillId="34" borderId="45" xfId="0" applyFont="1" applyFill="1" applyBorder="1" applyAlignment="1">
      <alignment horizontal="center"/>
    </xf>
    <xf numFmtId="1" fontId="22" fillId="34" borderId="26" xfId="0" applyNumberFormat="1" applyFont="1" applyFill="1" applyBorder="1" applyAlignment="1">
      <alignment horizontal="center"/>
    </xf>
    <xf numFmtId="1" fontId="22" fillId="34" borderId="30" xfId="0" applyNumberFormat="1" applyFont="1" applyFill="1" applyBorder="1" applyAlignment="1">
      <alignment horizontal="center" wrapText="1"/>
    </xf>
    <xf numFmtId="0" fontId="0" fillId="37" borderId="14" xfId="0" applyFill="1" applyBorder="1" applyAlignment="1">
      <alignment horizontal="center"/>
    </xf>
    <xf numFmtId="0" fontId="0" fillId="37" borderId="17" xfId="0" applyFill="1" applyBorder="1" applyAlignment="1">
      <alignment horizontal="center"/>
    </xf>
    <xf numFmtId="0" fontId="0" fillId="37" borderId="13" xfId="0" applyFill="1" applyBorder="1" applyAlignment="1">
      <alignment horizontal="center"/>
    </xf>
    <xf numFmtId="0" fontId="0" fillId="37" borderId="16" xfId="0" applyFill="1" applyBorder="1" applyAlignment="1">
      <alignment horizontal="center"/>
    </xf>
    <xf numFmtId="0" fontId="15" fillId="35" borderId="0" xfId="0" applyFont="1" applyFill="1" applyAlignment="1">
      <alignment horizontal="center"/>
    </xf>
    <xf numFmtId="0" fontId="15" fillId="34" borderId="0" xfId="0" applyFont="1" applyFill="1" applyAlignment="1">
      <alignment horizontal="center"/>
    </xf>
    <xf numFmtId="0" fontId="15" fillId="37" borderId="0" xfId="0" applyFont="1" applyFill="1" applyAlignment="1">
      <alignment horizontal="center"/>
    </xf>
    <xf numFmtId="1" fontId="30" fillId="34" borderId="45" xfId="0" applyNumberFormat="1" applyFont="1" applyFill="1" applyBorder="1" applyAlignment="1">
      <alignment horizontal="center"/>
    </xf>
    <xf numFmtId="0" fontId="0" fillId="33" borderId="13" xfId="0" applyFill="1" applyBorder="1" applyAlignment="1">
      <alignment horizontal="center"/>
    </xf>
    <xf numFmtId="0" fontId="0" fillId="42" borderId="0" xfId="0" applyFill="1" applyAlignment="1">
      <alignment horizontal="center"/>
    </xf>
    <xf numFmtId="21" fontId="0" fillId="37" borderId="0" xfId="0" applyNumberFormat="1" applyFill="1" applyAlignment="1">
      <alignment horizontal="center"/>
    </xf>
    <xf numFmtId="0" fontId="0" fillId="40" borderId="0" xfId="0" applyFill="1" applyAlignment="1">
      <alignment horizontal="center"/>
    </xf>
    <xf numFmtId="0" fontId="0" fillId="41" borderId="0" xfId="0" applyFill="1" applyAlignment="1">
      <alignment horizontal="center"/>
    </xf>
    <xf numFmtId="21" fontId="0" fillId="0" borderId="0" xfId="0" applyNumberFormat="1" applyAlignment="1">
      <alignment horizontal="center"/>
    </xf>
    <xf numFmtId="0" fontId="24" fillId="0" borderId="0" xfId="0" applyFont="1" applyAlignment="1">
      <alignment horizontal="center" wrapText="1"/>
    </xf>
    <xf numFmtId="0" fontId="24" fillId="0" borderId="0" xfId="0" applyFont="1" applyAlignment="1">
      <alignment horizontal="center"/>
    </xf>
    <xf numFmtId="0" fontId="33" fillId="0" borderId="0" xfId="0" applyFont="1"/>
  </cellXfs>
  <cellStyles count="44">
    <cellStyle name="20% - Accent1" xfId="18" builtinId="30" customBuiltin="1"/>
    <cellStyle name="20% - Accent2" xfId="22" builtinId="34" customBuiltin="1"/>
    <cellStyle name="20% - Accent3" xfId="26" builtinId="38" customBuiltin="1"/>
    <cellStyle name="20% - Accent4" xfId="30" builtinId="42" customBuiltin="1"/>
    <cellStyle name="20% - Accent5" xfId="34" builtinId="46" customBuiltin="1"/>
    <cellStyle name="20% - Accent6" xfId="38" builtinId="50" customBuiltin="1"/>
    <cellStyle name="40% - Accent1" xfId="19" builtinId="31" customBuiltin="1"/>
    <cellStyle name="40% - Accent2" xfId="23" builtinId="35" customBuiltin="1"/>
    <cellStyle name="40% - Accent3" xfId="27" builtinId="39" customBuiltin="1"/>
    <cellStyle name="40% - Accent4" xfId="31" builtinId="43" customBuiltin="1"/>
    <cellStyle name="40% - Accent5" xfId="35" builtinId="47" customBuiltin="1"/>
    <cellStyle name="40% - Accent6" xfId="39" builtinId="51" customBuiltin="1"/>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6" builtinId="27" customBuiltin="1"/>
    <cellStyle name="Calculation" xfId="10" builtinId="22" customBuiltin="1"/>
    <cellStyle name="Check Cell" xfId="12" builtinId="23" customBuiltin="1"/>
    <cellStyle name="Explanatory Text" xfId="15" builtinId="53" customBuiltin="1"/>
    <cellStyle name="Good" xfId="5" builtinId="26" customBuiltin="1"/>
    <cellStyle name="Heading 1" xfId="1" builtinId="16" customBuiltin="1"/>
    <cellStyle name="Heading 2" xfId="2" builtinId="17" customBuiltin="1"/>
    <cellStyle name="Heading 3" xfId="3" builtinId="18" customBuiltin="1"/>
    <cellStyle name="Heading 4" xfId="4" builtinId="19" customBuiltin="1"/>
    <cellStyle name="Input" xfId="8" builtinId="20" customBuiltin="1"/>
    <cellStyle name="Linked Cell" xfId="11" builtinId="24" customBuiltin="1"/>
    <cellStyle name="Neutral" xfId="7" builtinId="28" customBuiltin="1"/>
    <cellStyle name="Normal" xfId="0" builtinId="0"/>
    <cellStyle name="Normal 2" xfId="43"/>
    <cellStyle name="Normal 2 2" xfId="42"/>
    <cellStyle name="Note" xfId="14" builtinId="10" customBuiltin="1"/>
    <cellStyle name="Output" xfId="9" builtinId="21" customBuiltin="1"/>
    <cellStyle name="Title 2" xfId="41"/>
    <cellStyle name="Total" xfId="16" builtinId="25" customBuiltin="1"/>
    <cellStyle name="Warning Text" xfId="13" builtinId="11" customBuiltin="1"/>
  </cellStyles>
  <dxfs count="0"/>
  <tableStyles count="0" defaultTableStyle="TableStyleMedium2" defaultPivotStyle="PivotStyleLight16"/>
  <colors>
    <mruColors>
      <color rgb="FFF5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abSelected="1" workbookViewId="0"/>
  </sheetViews>
  <sheetFormatPr defaultColWidth="9.109375" defaultRowHeight="14.4" x14ac:dyDescent="0.3"/>
  <cols>
    <col min="2" max="2" width="12.88671875" customWidth="1"/>
    <col min="3" max="3" width="9.6640625" bestFit="1" customWidth="1"/>
    <col min="4" max="4" width="18.44140625" bestFit="1" customWidth="1"/>
    <col min="5" max="5" width="8.88671875" customWidth="1"/>
    <col min="6" max="6" width="16" customWidth="1"/>
    <col min="7" max="7" width="17.88671875" customWidth="1"/>
    <col min="8" max="8" width="20" customWidth="1"/>
    <col min="9" max="9" width="44.33203125" bestFit="1" customWidth="1"/>
    <col min="10" max="10" width="29.33203125" customWidth="1"/>
    <col min="11" max="11" width="26" bestFit="1" customWidth="1"/>
  </cols>
  <sheetData>
    <row r="1" spans="1:10" ht="23.4" x14ac:dyDescent="0.45">
      <c r="A1" s="303" t="s">
        <v>293</v>
      </c>
    </row>
    <row r="2" spans="1:10" ht="18" x14ac:dyDescent="0.35">
      <c r="A2" s="166" t="s">
        <v>13</v>
      </c>
      <c r="B2" s="166" t="s">
        <v>14</v>
      </c>
    </row>
    <row r="3" spans="1:10" ht="18" x14ac:dyDescent="0.35">
      <c r="A3" s="166" t="s">
        <v>15</v>
      </c>
      <c r="B3" s="166" t="s">
        <v>16</v>
      </c>
    </row>
    <row r="4" spans="1:10" ht="18" x14ac:dyDescent="0.35">
      <c r="A4" s="166" t="s">
        <v>17</v>
      </c>
      <c r="B4" s="166" t="s">
        <v>18</v>
      </c>
    </row>
    <row r="6" spans="1:10" x14ac:dyDescent="0.3">
      <c r="B6" s="5" t="s">
        <v>43</v>
      </c>
      <c r="C6" s="5" t="s">
        <v>0</v>
      </c>
      <c r="D6" s="5" t="s">
        <v>1</v>
      </c>
      <c r="E6" s="5" t="s">
        <v>2</v>
      </c>
      <c r="F6" s="7" t="s">
        <v>44</v>
      </c>
      <c r="G6" s="7" t="s">
        <v>45</v>
      </c>
      <c r="H6" s="7" t="s">
        <v>46</v>
      </c>
      <c r="I6" s="5" t="s">
        <v>47</v>
      </c>
      <c r="J6" s="7" t="s">
        <v>48</v>
      </c>
    </row>
    <row r="7" spans="1:10" x14ac:dyDescent="0.3">
      <c r="B7" s="4">
        <v>1</v>
      </c>
      <c r="C7" s="2">
        <v>43119</v>
      </c>
      <c r="D7" s="4" t="s">
        <v>49</v>
      </c>
      <c r="E7" s="4" t="s">
        <v>7</v>
      </c>
      <c r="F7" s="3">
        <v>0.32332175925925927</v>
      </c>
      <c r="G7" s="3">
        <v>0.36631944444444442</v>
      </c>
      <c r="H7" s="3">
        <f>G7-F7</f>
        <v>4.2997685185185153E-2</v>
      </c>
      <c r="I7" s="6" t="s">
        <v>50</v>
      </c>
      <c r="J7" s="6"/>
    </row>
    <row r="8" spans="1:10" x14ac:dyDescent="0.3">
      <c r="B8" s="4">
        <v>2</v>
      </c>
      <c r="C8" s="2">
        <v>43120</v>
      </c>
      <c r="D8" s="4" t="s">
        <v>49</v>
      </c>
      <c r="E8" s="4" t="s">
        <v>8</v>
      </c>
      <c r="F8" s="3">
        <v>0.39560185185185182</v>
      </c>
      <c r="G8" s="3">
        <v>0.45127314814814817</v>
      </c>
      <c r="H8" s="3">
        <f t="shared" ref="H8:H16" si="0">G8-F8</f>
        <v>5.5671296296296358E-2</v>
      </c>
      <c r="I8" s="6" t="s">
        <v>51</v>
      </c>
      <c r="J8" s="6"/>
    </row>
    <row r="9" spans="1:10" x14ac:dyDescent="0.3">
      <c r="B9" s="4">
        <v>3</v>
      </c>
      <c r="C9" s="2">
        <v>43120</v>
      </c>
      <c r="D9" s="4" t="s">
        <v>49</v>
      </c>
      <c r="E9" s="4" t="s">
        <v>8</v>
      </c>
      <c r="F9" s="3">
        <v>0.48078703703703707</v>
      </c>
      <c r="G9" s="3">
        <v>0.50121527777777775</v>
      </c>
      <c r="H9" s="3">
        <f t="shared" si="0"/>
        <v>2.0428240740740677E-2</v>
      </c>
      <c r="I9" s="6" t="s">
        <v>52</v>
      </c>
      <c r="J9" s="6"/>
    </row>
    <row r="10" spans="1:10" x14ac:dyDescent="0.3">
      <c r="B10" s="4">
        <v>4</v>
      </c>
      <c r="C10" s="2">
        <v>43122</v>
      </c>
      <c r="D10" s="4" t="s">
        <v>9</v>
      </c>
      <c r="E10" s="4" t="s">
        <v>10</v>
      </c>
      <c r="F10" s="3">
        <v>0.5957175925925926</v>
      </c>
      <c r="G10" s="3">
        <v>0.6552662037037037</v>
      </c>
      <c r="H10" s="3">
        <f t="shared" si="0"/>
        <v>5.9548611111111094E-2</v>
      </c>
      <c r="I10" s="6"/>
      <c r="J10" s="6"/>
    </row>
    <row r="11" spans="1:10" x14ac:dyDescent="0.3">
      <c r="B11" s="4">
        <v>5</v>
      </c>
      <c r="C11" s="2">
        <v>43126</v>
      </c>
      <c r="D11" s="4" t="s">
        <v>49</v>
      </c>
      <c r="E11" s="4" t="s">
        <v>11</v>
      </c>
      <c r="F11" s="3">
        <v>0.67343750000000002</v>
      </c>
      <c r="G11" s="3">
        <v>0.72939814814814818</v>
      </c>
      <c r="H11" s="3">
        <f t="shared" si="0"/>
        <v>5.5960648148148162E-2</v>
      </c>
      <c r="I11" s="6" t="s">
        <v>53</v>
      </c>
      <c r="J11" s="6"/>
    </row>
    <row r="12" spans="1:10" x14ac:dyDescent="0.3">
      <c r="B12" s="4">
        <v>6</v>
      </c>
      <c r="C12" s="2">
        <v>43127</v>
      </c>
      <c r="D12" s="4" t="s">
        <v>54</v>
      </c>
      <c r="E12" s="4" t="s">
        <v>10</v>
      </c>
      <c r="F12" s="3">
        <v>0.52071759259259254</v>
      </c>
      <c r="G12" s="3">
        <v>0.57326388888888891</v>
      </c>
      <c r="H12" s="3">
        <f t="shared" si="0"/>
        <v>5.2546296296296369E-2</v>
      </c>
      <c r="I12" s="6"/>
      <c r="J12" s="6"/>
    </row>
    <row r="13" spans="1:10" x14ac:dyDescent="0.3">
      <c r="B13" s="4">
        <v>7</v>
      </c>
      <c r="C13" s="2">
        <v>43129</v>
      </c>
      <c r="D13" s="4" t="s">
        <v>49</v>
      </c>
      <c r="E13" s="4" t="s">
        <v>7</v>
      </c>
      <c r="F13" s="3">
        <v>0.72725694444444444</v>
      </c>
      <c r="G13" s="3">
        <v>0.77222222222222225</v>
      </c>
      <c r="H13" s="3">
        <f t="shared" si="0"/>
        <v>4.4965277777777812E-2</v>
      </c>
      <c r="I13" s="6" t="s">
        <v>55</v>
      </c>
      <c r="J13" s="6"/>
    </row>
    <row r="14" spans="1:10" x14ac:dyDescent="0.3">
      <c r="B14" s="4">
        <v>8</v>
      </c>
      <c r="C14" s="2">
        <v>43130</v>
      </c>
      <c r="D14" s="4" t="s">
        <v>49</v>
      </c>
      <c r="E14" s="4" t="s">
        <v>11</v>
      </c>
      <c r="F14" s="3">
        <v>0.70486111111111116</v>
      </c>
      <c r="G14" s="3">
        <v>0.75584490740740751</v>
      </c>
      <c r="H14" s="3">
        <f t="shared" si="0"/>
        <v>5.0983796296296346E-2</v>
      </c>
      <c r="I14" s="6" t="s">
        <v>51</v>
      </c>
      <c r="J14" s="6"/>
    </row>
    <row r="15" spans="1:10" x14ac:dyDescent="0.3">
      <c r="B15" s="4">
        <v>9</v>
      </c>
      <c r="C15" s="2">
        <v>43132</v>
      </c>
      <c r="D15" s="4" t="s">
        <v>49</v>
      </c>
      <c r="E15" s="4" t="s">
        <v>28</v>
      </c>
      <c r="F15" s="3">
        <v>0.66753472222222221</v>
      </c>
      <c r="G15" s="3">
        <v>0.68842592592592589</v>
      </c>
      <c r="H15" s="3">
        <f t="shared" si="0"/>
        <v>2.0891203703703676E-2</v>
      </c>
      <c r="I15" s="6" t="s">
        <v>52</v>
      </c>
    </row>
    <row r="16" spans="1:10" x14ac:dyDescent="0.3">
      <c r="B16" s="4">
        <v>10</v>
      </c>
      <c r="C16" s="2">
        <v>43133</v>
      </c>
      <c r="D16" s="4" t="s">
        <v>49</v>
      </c>
      <c r="E16" s="4" t="s">
        <v>29</v>
      </c>
      <c r="F16" s="3">
        <v>0.60462962962962963</v>
      </c>
      <c r="G16" s="3">
        <v>0.69843749999999993</v>
      </c>
      <c r="H16" s="3">
        <f t="shared" si="0"/>
        <v>9.3807870370370305E-2</v>
      </c>
      <c r="I16" s="6" t="s">
        <v>56</v>
      </c>
      <c r="J16" s="3">
        <f>H7+H8+H9+H11+H13+H14+H15+H16</f>
        <v>0.38570601851851849</v>
      </c>
    </row>
    <row r="18" spans="1:10" ht="18" x14ac:dyDescent="0.35">
      <c r="A18" s="164" t="s">
        <v>266</v>
      </c>
      <c r="B18" s="165"/>
      <c r="J18" s="4"/>
    </row>
    <row r="19" spans="1:10" x14ac:dyDescent="0.3">
      <c r="A19" t="s">
        <v>61</v>
      </c>
      <c r="B19" t="s">
        <v>62</v>
      </c>
      <c r="J19" s="4"/>
    </row>
    <row r="20" spans="1:10" x14ac:dyDescent="0.3">
      <c r="A20" t="s">
        <v>63</v>
      </c>
      <c r="B20" t="s">
        <v>64</v>
      </c>
      <c r="J20" s="4"/>
    </row>
    <row r="21" spans="1:10" x14ac:dyDescent="0.3">
      <c r="A21" t="s">
        <v>65</v>
      </c>
      <c r="B21" t="s">
        <v>66</v>
      </c>
      <c r="J21" s="4"/>
    </row>
    <row r="22" spans="1:10" x14ac:dyDescent="0.3">
      <c r="A22" t="s">
        <v>67</v>
      </c>
      <c r="B22" t="s">
        <v>25</v>
      </c>
      <c r="J22" s="4"/>
    </row>
    <row r="23" spans="1:10" x14ac:dyDescent="0.3">
      <c r="A23" s="12" t="s">
        <v>123</v>
      </c>
      <c r="B23" s="12" t="s">
        <v>211</v>
      </c>
      <c r="J23" s="4"/>
    </row>
    <row r="24" spans="1:10" x14ac:dyDescent="0.3">
      <c r="A24" s="13" t="s">
        <v>124</v>
      </c>
      <c r="B24" s="13" t="s">
        <v>212</v>
      </c>
      <c r="J24" s="4"/>
    </row>
    <row r="25" spans="1:10" s="6" customFormat="1" x14ac:dyDescent="0.3">
      <c r="A25" s="27" t="s">
        <v>129</v>
      </c>
      <c r="B25" s="27" t="s">
        <v>213</v>
      </c>
      <c r="J25" s="4"/>
    </row>
    <row r="26" spans="1:10" x14ac:dyDescent="0.3">
      <c r="A26" s="11" t="s">
        <v>137</v>
      </c>
      <c r="B26" s="11" t="s">
        <v>214</v>
      </c>
    </row>
    <row r="27" spans="1:10" x14ac:dyDescent="0.3">
      <c r="A27" s="28" t="s">
        <v>136</v>
      </c>
      <c r="B27" s="28" t="s">
        <v>215</v>
      </c>
    </row>
    <row r="29" spans="1:10" ht="18" x14ac:dyDescent="0.35">
      <c r="A29" s="164" t="s">
        <v>267</v>
      </c>
      <c r="B29" s="165"/>
    </row>
    <row r="30" spans="1:10" s="39" customFormat="1" x14ac:dyDescent="0.3">
      <c r="B30" s="174" t="str">
        <f>'Instrument Data'!K4</f>
        <v>Temperature [°C]</v>
      </c>
      <c r="C30" s="174" t="str">
        <f>'Instrument Data'!L4</f>
        <v>Rel. Humidity [%]</v>
      </c>
      <c r="D30" s="174" t="str">
        <f>'Instrument Data'!M4</f>
        <v>Wind speed [km/h]</v>
      </c>
      <c r="E30" s="174" t="str">
        <f>'Instrument Data'!N4</f>
        <v>Dew point [°C]</v>
      </c>
      <c r="F30" s="174" t="str">
        <f>'Instrument Data'!O4</f>
        <v>Wind direction [°]</v>
      </c>
      <c r="G30" s="174" t="str">
        <f>'Instrument Data'!P4</f>
        <v>Abs. pressure [hPa]</v>
      </c>
      <c r="H30" s="174" t="str">
        <f>'Instrument Data'!Q4</f>
        <v>UV (uW/c㎡)</v>
      </c>
    </row>
    <row r="31" spans="1:10" x14ac:dyDescent="0.3">
      <c r="A31" s="188" t="s">
        <v>268</v>
      </c>
      <c r="B31" s="174">
        <f>MAX('Instrument Data'!K6:K105)</f>
        <v>8.3000000000000007</v>
      </c>
      <c r="C31" s="174">
        <f>MAX('Instrument Data'!L6:L105)</f>
        <v>99</v>
      </c>
      <c r="D31" s="174">
        <f>MAX('Instrument Data'!M6:M105)</f>
        <v>15.5</v>
      </c>
      <c r="E31" s="174">
        <f>MAX('Instrument Data'!N6:N105)</f>
        <v>6.8</v>
      </c>
      <c r="F31" s="174">
        <f>MAX('Instrument Data'!O6:O105)</f>
        <v>359</v>
      </c>
      <c r="G31" s="174">
        <f>MAX('Instrument Data'!P6:P105)</f>
        <v>1033.3</v>
      </c>
      <c r="H31" s="174">
        <f>MAX('Instrument Data'!Q6:Q105)</f>
        <v>323</v>
      </c>
    </row>
    <row r="32" spans="1:10" x14ac:dyDescent="0.3">
      <c r="A32" s="188" t="s">
        <v>269</v>
      </c>
      <c r="B32" s="174">
        <f>MEDIAN('Instrument Data'!K6:K105)</f>
        <v>2.9</v>
      </c>
      <c r="C32" s="174">
        <f>MEDIAN('Instrument Data'!L6:L105)</f>
        <v>92</v>
      </c>
      <c r="D32" s="174">
        <f>MEDIAN('Instrument Data'!M6:M105)</f>
        <v>7.5500000000000007</v>
      </c>
      <c r="E32" s="174">
        <f>MEDIAN('Instrument Data'!N6:N105)</f>
        <v>1.7</v>
      </c>
      <c r="F32" s="174">
        <f>MEDIAN('Instrument Data'!O6:O105)</f>
        <v>251.5</v>
      </c>
      <c r="G32" s="174">
        <f>MEDIAN('Instrument Data'!P6:P105)</f>
        <v>998.8</v>
      </c>
      <c r="H32" s="174">
        <f>MEDIAN('Instrument Data'!Q6:Q105)</f>
        <v>38.5</v>
      </c>
    </row>
    <row r="33" spans="1:8" x14ac:dyDescent="0.3">
      <c r="A33" s="188" t="s">
        <v>270</v>
      </c>
      <c r="B33" s="174">
        <f>MIN('Instrument Data'!K6:K105)</f>
        <v>2.2999999999999998</v>
      </c>
      <c r="C33" s="174">
        <f>MIN('Instrument Data'!L6:L105)</f>
        <v>83</v>
      </c>
      <c r="D33" s="174">
        <f>MIN('Instrument Data'!M6:M105)</f>
        <v>0.4</v>
      </c>
      <c r="E33" s="174">
        <f>MIN('Instrument Data'!N6:N105)</f>
        <v>0.4</v>
      </c>
      <c r="F33" s="174">
        <f>MIN('Instrument Data'!O6:O105)</f>
        <v>169</v>
      </c>
      <c r="G33" s="174">
        <f>MIN('Instrument Data'!P6:P105)</f>
        <v>980.9</v>
      </c>
      <c r="H33" s="174">
        <f>MIN('Instrument Data'!Q6:Q105)</f>
        <v>1</v>
      </c>
    </row>
    <row r="34" spans="1:8" x14ac:dyDescent="0.3">
      <c r="A34" s="188"/>
    </row>
    <row r="36" spans="1:8" s="204" customFormat="1" ht="18" x14ac:dyDescent="0.35">
      <c r="A36" s="164" t="s">
        <v>259</v>
      </c>
      <c r="B36" s="165"/>
    </row>
    <row r="37" spans="1:8" s="204" customFormat="1" x14ac:dyDescent="0.3">
      <c r="A37" s="204">
        <v>1</v>
      </c>
      <c r="B37" s="163" t="s">
        <v>207</v>
      </c>
      <c r="C37" s="75"/>
    </row>
    <row r="38" spans="1:8" s="204" customFormat="1" x14ac:dyDescent="0.3">
      <c r="A38" s="204">
        <v>2</v>
      </c>
      <c r="B38" s="204" t="s">
        <v>208</v>
      </c>
    </row>
    <row r="39" spans="1:8" s="204" customFormat="1" x14ac:dyDescent="0.3">
      <c r="A39" s="204">
        <v>3</v>
      </c>
      <c r="B39" s="204" t="s">
        <v>205</v>
      </c>
    </row>
    <row r="40" spans="1:8" s="204" customFormat="1" x14ac:dyDescent="0.3">
      <c r="C40" s="162" t="s">
        <v>206</v>
      </c>
    </row>
    <row r="41" spans="1:8" s="204" customFormat="1" x14ac:dyDescent="0.3">
      <c r="A41" s="204">
        <v>4</v>
      </c>
      <c r="B41" s="204" t="s">
        <v>258</v>
      </c>
    </row>
    <row r="42" spans="1:8" s="204" customFormat="1" x14ac:dyDescent="0.3">
      <c r="A42" s="226">
        <v>5</v>
      </c>
      <c r="B42" s="226" t="s">
        <v>285</v>
      </c>
    </row>
    <row r="43" spans="1:8" s="204" customFormat="1" x14ac:dyDescent="0.3"/>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9"/>
  <sheetViews>
    <sheetView workbookViewId="0">
      <selection activeCell="F30" sqref="F30"/>
    </sheetView>
  </sheetViews>
  <sheetFormatPr defaultColWidth="9.109375" defaultRowHeight="14.4" x14ac:dyDescent="0.3"/>
  <cols>
    <col min="2" max="2" width="27.5546875" bestFit="1" customWidth="1"/>
    <col min="3" max="3" width="31" customWidth="1"/>
  </cols>
  <sheetData>
    <row r="2" spans="1:5" x14ac:dyDescent="0.3">
      <c r="A2" s="9" t="s">
        <v>68</v>
      </c>
      <c r="B2" s="9" t="s">
        <v>69</v>
      </c>
      <c r="C2" s="9" t="s">
        <v>70</v>
      </c>
      <c r="D2" s="10" t="s">
        <v>121</v>
      </c>
      <c r="E2" s="10" t="s">
        <v>122</v>
      </c>
    </row>
    <row r="3" spans="1:5" x14ac:dyDescent="0.3">
      <c r="A3" t="s">
        <v>71</v>
      </c>
      <c r="B3" t="s">
        <v>72</v>
      </c>
      <c r="C3" t="s">
        <v>73</v>
      </c>
    </row>
    <row r="4" spans="1:5" x14ac:dyDescent="0.3">
      <c r="B4" t="s">
        <v>75</v>
      </c>
      <c r="C4" t="s">
        <v>73</v>
      </c>
    </row>
    <row r="5" spans="1:5" x14ac:dyDescent="0.3">
      <c r="B5" t="s">
        <v>76</v>
      </c>
      <c r="C5" t="s">
        <v>73</v>
      </c>
    </row>
    <row r="6" spans="1:5" x14ac:dyDescent="0.3">
      <c r="B6" t="s">
        <v>74</v>
      </c>
      <c r="C6" t="s">
        <v>73</v>
      </c>
    </row>
    <row r="7" spans="1:5" x14ac:dyDescent="0.3">
      <c r="B7" t="s">
        <v>77</v>
      </c>
      <c r="C7" t="s">
        <v>78</v>
      </c>
    </row>
    <row r="8" spans="1:5" x14ac:dyDescent="0.3">
      <c r="B8" t="s">
        <v>79</v>
      </c>
      <c r="C8" t="s">
        <v>80</v>
      </c>
    </row>
    <row r="9" spans="1:5" x14ac:dyDescent="0.3">
      <c r="A9" s="7"/>
      <c r="B9" s="7" t="s">
        <v>81</v>
      </c>
      <c r="C9" s="7" t="s">
        <v>82</v>
      </c>
      <c r="D9" s="7"/>
      <c r="E9" s="7"/>
    </row>
    <row r="10" spans="1:5" x14ac:dyDescent="0.3">
      <c r="A10" t="s">
        <v>83</v>
      </c>
      <c r="B10" t="s">
        <v>58</v>
      </c>
      <c r="C10" t="s">
        <v>78</v>
      </c>
    </row>
    <row r="11" spans="1:5" x14ac:dyDescent="0.3">
      <c r="B11" t="s">
        <v>59</v>
      </c>
      <c r="C11" t="s">
        <v>78</v>
      </c>
    </row>
    <row r="12" spans="1:5" x14ac:dyDescent="0.3">
      <c r="B12" t="s">
        <v>84</v>
      </c>
      <c r="C12" t="s">
        <v>78</v>
      </c>
    </row>
    <row r="13" spans="1:5" x14ac:dyDescent="0.3">
      <c r="B13" t="s">
        <v>85</v>
      </c>
      <c r="C13" t="s">
        <v>86</v>
      </c>
    </row>
    <row r="14" spans="1:5" x14ac:dyDescent="0.3">
      <c r="B14" t="s">
        <v>87</v>
      </c>
      <c r="C14" t="s">
        <v>88</v>
      </c>
    </row>
    <row r="15" spans="1:5" x14ac:dyDescent="0.3">
      <c r="A15" s="7"/>
      <c r="B15" s="7" t="s">
        <v>89</v>
      </c>
      <c r="C15" s="7" t="s">
        <v>89</v>
      </c>
      <c r="D15" s="7"/>
      <c r="E15" s="7"/>
    </row>
    <row r="16" spans="1:5" x14ac:dyDescent="0.3">
      <c r="A16" t="s">
        <v>90</v>
      </c>
      <c r="B16" t="s">
        <v>91</v>
      </c>
      <c r="C16" t="s">
        <v>73</v>
      </c>
    </row>
    <row r="17" spans="1:5" x14ac:dyDescent="0.3">
      <c r="B17" t="s">
        <v>92</v>
      </c>
      <c r="C17" t="s">
        <v>73</v>
      </c>
    </row>
    <row r="18" spans="1:5" x14ac:dyDescent="0.3">
      <c r="B18" t="s">
        <v>93</v>
      </c>
      <c r="C18" t="s">
        <v>94</v>
      </c>
    </row>
    <row r="19" spans="1:5" x14ac:dyDescent="0.3">
      <c r="B19" t="s">
        <v>95</v>
      </c>
      <c r="C19" t="s">
        <v>78</v>
      </c>
    </row>
    <row r="20" spans="1:5" x14ac:dyDescent="0.3">
      <c r="B20" t="s">
        <v>96</v>
      </c>
      <c r="C20" t="s">
        <v>97</v>
      </c>
    </row>
    <row r="21" spans="1:5" x14ac:dyDescent="0.3">
      <c r="A21" s="7"/>
      <c r="B21" s="7" t="s">
        <v>98</v>
      </c>
      <c r="C21" s="7" t="s">
        <v>99</v>
      </c>
      <c r="D21" s="7"/>
      <c r="E21" s="7"/>
    </row>
    <row r="22" spans="1:5" x14ac:dyDescent="0.3">
      <c r="A22" t="s">
        <v>100</v>
      </c>
      <c r="B22" t="s">
        <v>101</v>
      </c>
      <c r="C22" t="s">
        <v>102</v>
      </c>
    </row>
    <row r="23" spans="1:5" x14ac:dyDescent="0.3">
      <c r="B23" t="s">
        <v>103</v>
      </c>
      <c r="C23" t="s">
        <v>104</v>
      </c>
    </row>
    <row r="24" spans="1:5" x14ac:dyDescent="0.3">
      <c r="B24" t="s">
        <v>105</v>
      </c>
      <c r="C24" t="s">
        <v>94</v>
      </c>
    </row>
    <row r="25" spans="1:5" x14ac:dyDescent="0.3">
      <c r="B25" t="s">
        <v>106</v>
      </c>
      <c r="C25" t="s">
        <v>107</v>
      </c>
    </row>
    <row r="26" spans="1:5" x14ac:dyDescent="0.3">
      <c r="A26" s="7"/>
      <c r="B26" s="7" t="s">
        <v>108</v>
      </c>
      <c r="C26" s="7" t="s">
        <v>78</v>
      </c>
      <c r="D26" s="7"/>
      <c r="E26" s="7"/>
    </row>
    <row r="27" spans="1:5" x14ac:dyDescent="0.3">
      <c r="A27" t="s">
        <v>109</v>
      </c>
      <c r="B27" t="s">
        <v>110</v>
      </c>
      <c r="C27" t="s">
        <v>111</v>
      </c>
    </row>
    <row r="28" spans="1:5" x14ac:dyDescent="0.3">
      <c r="A28" s="7"/>
      <c r="B28" s="7" t="s">
        <v>112</v>
      </c>
      <c r="C28" s="7" t="s">
        <v>113</v>
      </c>
      <c r="D28" s="7"/>
      <c r="E28" s="7"/>
    </row>
    <row r="29" spans="1:5" x14ac:dyDescent="0.3">
      <c r="A29" t="s">
        <v>114</v>
      </c>
      <c r="B29" t="s">
        <v>115</v>
      </c>
      <c r="C29" t="s">
        <v>116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8"/>
  <sheetViews>
    <sheetView workbookViewId="0"/>
  </sheetViews>
  <sheetFormatPr defaultColWidth="9.109375" defaultRowHeight="14.4" x14ac:dyDescent="0.3"/>
  <cols>
    <col min="2" max="2" width="22" bestFit="1" customWidth="1"/>
    <col min="3" max="3" width="12" customWidth="1"/>
    <col min="4" max="4" width="9.88671875" style="6" customWidth="1"/>
    <col min="6" max="6" width="18" customWidth="1"/>
    <col min="8" max="8" width="9" customWidth="1"/>
  </cols>
  <sheetData>
    <row r="1" spans="2:12" x14ac:dyDescent="0.3">
      <c r="B1" s="301" t="s">
        <v>292</v>
      </c>
      <c r="C1" s="302"/>
      <c r="D1" s="302"/>
      <c r="E1" s="302"/>
      <c r="F1" s="302"/>
      <c r="G1" s="302"/>
      <c r="H1" s="302"/>
      <c r="I1" s="302"/>
      <c r="J1" s="302"/>
      <c r="K1" s="302"/>
      <c r="L1" s="302"/>
    </row>
    <row r="3" spans="2:12" ht="15.6" thickBot="1" x14ac:dyDescent="0.35">
      <c r="C3" s="238" t="s">
        <v>286</v>
      </c>
      <c r="D3" s="238" t="s">
        <v>35</v>
      </c>
      <c r="E3" s="238" t="s">
        <v>10</v>
      </c>
      <c r="F3" s="238" t="s">
        <v>31</v>
      </c>
      <c r="G3" s="238" t="s">
        <v>32</v>
      </c>
      <c r="H3" s="238" t="s">
        <v>282</v>
      </c>
      <c r="I3" s="238" t="s">
        <v>283</v>
      </c>
      <c r="J3" s="238" t="s">
        <v>284</v>
      </c>
    </row>
    <row r="4" spans="2:12" ht="30" x14ac:dyDescent="0.3">
      <c r="C4" s="239" t="s">
        <v>33</v>
      </c>
      <c r="D4" s="239" t="s">
        <v>287</v>
      </c>
      <c r="E4" s="239">
        <v>19.899999999999999</v>
      </c>
      <c r="F4" s="239">
        <v>18.600000000000001</v>
      </c>
      <c r="G4" s="239">
        <v>16.5</v>
      </c>
      <c r="H4" s="239">
        <v>9.6</v>
      </c>
      <c r="I4" s="239">
        <v>10.8</v>
      </c>
      <c r="J4" s="239">
        <v>15.2</v>
      </c>
    </row>
    <row r="5" spans="2:12" ht="30" x14ac:dyDescent="0.3">
      <c r="C5" s="239" t="s">
        <v>288</v>
      </c>
      <c r="D5" s="239" t="s">
        <v>36</v>
      </c>
      <c r="E5" s="239">
        <v>13.86</v>
      </c>
      <c r="F5" s="239">
        <v>13.65</v>
      </c>
      <c r="G5" s="239">
        <v>14.08</v>
      </c>
      <c r="H5" s="239">
        <v>14.4</v>
      </c>
      <c r="I5" s="239">
        <v>14.51</v>
      </c>
      <c r="J5" s="239">
        <v>14.04</v>
      </c>
    </row>
    <row r="6" spans="2:12" ht="30" x14ac:dyDescent="0.3">
      <c r="C6" s="239" t="s">
        <v>289</v>
      </c>
      <c r="D6" s="239" t="s">
        <v>37</v>
      </c>
      <c r="E6" s="239">
        <v>1240</v>
      </c>
      <c r="F6" s="239">
        <v>105</v>
      </c>
      <c r="G6" s="239">
        <v>5.7</v>
      </c>
      <c r="H6" s="239">
        <v>56.8</v>
      </c>
      <c r="I6" s="239">
        <v>4.0999999999999996</v>
      </c>
      <c r="J6" s="239">
        <v>58.6</v>
      </c>
    </row>
    <row r="7" spans="2:12" ht="45" x14ac:dyDescent="0.3">
      <c r="C7" s="239" t="s">
        <v>290</v>
      </c>
      <c r="D7" s="239" t="s">
        <v>38</v>
      </c>
      <c r="E7" s="239">
        <v>1.49</v>
      </c>
      <c r="F7" s="239">
        <v>1.17</v>
      </c>
      <c r="G7" s="239">
        <v>0.13</v>
      </c>
      <c r="H7" s="239">
        <v>0.61</v>
      </c>
      <c r="I7" s="239">
        <v>0.05</v>
      </c>
      <c r="J7" s="239">
        <v>0.64</v>
      </c>
    </row>
    <row r="8" spans="2:12" ht="30" x14ac:dyDescent="0.3">
      <c r="C8" s="239" t="s">
        <v>34</v>
      </c>
      <c r="D8" s="239" t="s">
        <v>39</v>
      </c>
      <c r="E8" s="239">
        <v>23</v>
      </c>
      <c r="F8" s="239">
        <v>23</v>
      </c>
      <c r="G8" s="239">
        <v>27</v>
      </c>
      <c r="H8" s="239">
        <v>30</v>
      </c>
      <c r="I8" s="239">
        <v>30</v>
      </c>
      <c r="J8" s="239">
        <v>28</v>
      </c>
    </row>
  </sheetData>
  <mergeCells count="1">
    <mergeCell ref="B1:L1"/>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J512"/>
  <sheetViews>
    <sheetView zoomScale="85" zoomScaleNormal="85" workbookViewId="0">
      <pane xSplit="6" ySplit="5" topLeftCell="G6" activePane="bottomRight" state="frozen"/>
      <selection activeCell="OO3" sqref="OM1:OO1048576"/>
      <selection pane="topRight" activeCell="OO3" sqref="OM1:OO1048576"/>
      <selection pane="bottomLeft" activeCell="OO3" sqref="OM1:OO1048576"/>
      <selection pane="bottomRight"/>
    </sheetView>
  </sheetViews>
  <sheetFormatPr defaultColWidth="9.109375" defaultRowHeight="14.4" x14ac:dyDescent="0.3"/>
  <cols>
    <col min="1" max="1" width="10.109375" style="64" bestFit="1" customWidth="1"/>
    <col min="2" max="2" width="13.109375" style="51" customWidth="1"/>
    <col min="3" max="3" width="9" style="64"/>
    <col min="4" max="4" width="18" style="51" bestFit="1" customWidth="1"/>
    <col min="5" max="6" width="9.109375" style="51"/>
    <col min="7" max="7" width="4.44140625" style="51" customWidth="1"/>
    <col min="8" max="9" width="20" style="65" customWidth="1"/>
    <col min="10" max="10" width="4.6640625" style="68" customWidth="1"/>
    <col min="11" max="11" width="16" style="58" customWidth="1"/>
    <col min="12" max="12" width="18.33203125" style="59" customWidth="1"/>
    <col min="13" max="13" width="20.44140625" style="59" customWidth="1"/>
    <col min="14" max="14" width="16" style="59" customWidth="1"/>
    <col min="15" max="15" width="18.44140625" style="59" customWidth="1"/>
    <col min="16" max="16" width="18.33203125" style="59" customWidth="1"/>
    <col min="17" max="17" width="16" style="59" customWidth="1"/>
    <col min="18" max="18" width="10.109375" style="51"/>
    <col min="19" max="19" width="12.109375" style="66" customWidth="1"/>
    <col min="20" max="21" width="10.109375" style="66"/>
    <col min="22" max="22" width="11.44140625" style="51" customWidth="1"/>
    <col min="23" max="23" width="9.88671875" style="67"/>
    <col min="24" max="24" width="12.44140625" style="67" customWidth="1"/>
    <col min="25" max="25" width="14.6640625" style="67" customWidth="1"/>
    <col min="26" max="26" width="10.44140625" style="82" customWidth="1"/>
    <col min="27" max="27" width="9.88671875" style="82"/>
    <col min="28" max="36" width="9.88671875" style="67"/>
    <col min="37" max="39" width="12.5546875" style="51" customWidth="1"/>
    <col min="40" max="41" width="11.88671875" style="75" customWidth="1"/>
    <col min="42" max="42" width="7.88671875" style="49" customWidth="1"/>
    <col min="43" max="45" width="11.109375" style="49" customWidth="1"/>
    <col min="46" max="49" width="17.109375" style="74" customWidth="1"/>
    <col min="50" max="55" width="11.109375" style="74" customWidth="1"/>
    <col min="56" max="56" width="14.88671875" style="76" customWidth="1"/>
    <col min="57" max="65" width="12.44140625" style="76" customWidth="1"/>
    <col min="66" max="66" width="14.109375" style="72" customWidth="1"/>
    <col min="67" max="67" width="13.6640625" style="72" customWidth="1"/>
    <col min="68" max="68" width="15.109375" style="72" customWidth="1"/>
    <col min="69" max="69" width="14.88671875" style="72" customWidth="1"/>
    <col min="70" max="71" width="15.88671875" style="49" customWidth="1"/>
    <col min="72" max="73" width="15.88671875" style="74" customWidth="1"/>
    <col min="74" max="165" width="9" style="6"/>
    <col min="166" max="166" width="10.109375" style="182" bestFit="1" customWidth="1"/>
    <col min="167" max="171" width="9" style="6"/>
    <col min="172" max="172" width="9.109375" style="6" customWidth="1"/>
    <col min="173" max="257" width="9.109375" style="39"/>
    <col min="258" max="258" width="4.44140625" style="6" customWidth="1"/>
    <col min="259" max="259" width="10.5546875" bestFit="1" customWidth="1"/>
    <col min="260" max="260" width="12" customWidth="1"/>
    <col min="261" max="261" width="12" style="6" customWidth="1"/>
    <col min="263" max="263" width="11" customWidth="1"/>
    <col min="264" max="264" width="11.6640625" style="6" customWidth="1"/>
    <col min="298" max="298" width="10.109375" customWidth="1"/>
    <col min="399" max="399" width="3.109375" customWidth="1"/>
    <col min="408" max="409" width="9.109375" style="39"/>
    <col min="410" max="411" width="9.109375" style="175"/>
    <col min="511" max="609" width="9.109375" style="39"/>
    <col min="610" max="610" width="12" bestFit="1" customWidth="1"/>
    <col min="611" max="611" width="12" customWidth="1"/>
    <col min="612" max="612" width="12.109375" customWidth="1"/>
    <col min="613" max="613" width="11.5546875" customWidth="1"/>
    <col min="614" max="614" width="11.88671875" customWidth="1"/>
    <col min="615" max="615" width="14.33203125" customWidth="1"/>
    <col min="616" max="616" width="13.33203125" customWidth="1"/>
    <col min="617" max="617" width="13.109375" customWidth="1"/>
    <col min="618" max="618" width="13.5546875" customWidth="1"/>
    <col min="620" max="623" width="9.109375" style="39"/>
    <col min="624" max="624" width="12.6640625" customWidth="1"/>
    <col min="633" max="633" width="12.33203125" bestFit="1" customWidth="1"/>
    <col min="669" max="706" width="9.109375" style="39"/>
  </cols>
  <sheetData>
    <row r="1" spans="1:712" ht="14.4" customHeight="1" x14ac:dyDescent="0.3">
      <c r="A1" s="39"/>
      <c r="B1" s="39"/>
      <c r="C1" s="39"/>
      <c r="D1" s="39"/>
      <c r="E1" s="39"/>
      <c r="F1" s="39"/>
      <c r="G1" s="39"/>
      <c r="H1" s="55"/>
      <c r="I1" s="55"/>
      <c r="J1" s="34"/>
      <c r="K1" s="240" t="s">
        <v>202</v>
      </c>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39"/>
      <c r="AN1" s="292" t="s">
        <v>57</v>
      </c>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c r="IY1" s="291" t="s">
        <v>40</v>
      </c>
      <c r="IZ1" s="291"/>
      <c r="JA1" s="291"/>
      <c r="JB1" s="291"/>
      <c r="JC1" s="291"/>
      <c r="JD1" s="291"/>
      <c r="JE1" s="291"/>
      <c r="JF1" s="291"/>
      <c r="JG1" s="291"/>
      <c r="JH1" s="291"/>
      <c r="JI1" s="291"/>
      <c r="JJ1" s="291"/>
      <c r="JK1" s="291"/>
      <c r="JL1" s="291"/>
      <c r="JM1" s="291"/>
      <c r="JN1" s="291"/>
      <c r="JO1" s="291"/>
      <c r="JP1" s="291"/>
      <c r="JQ1" s="291"/>
      <c r="JR1" s="291"/>
      <c r="JS1" s="291"/>
      <c r="JT1" s="291"/>
      <c r="JU1" s="291"/>
      <c r="JV1" s="291"/>
      <c r="JW1" s="291"/>
      <c r="JX1" s="291"/>
      <c r="JY1" s="291"/>
      <c r="JZ1" s="291"/>
      <c r="KA1" s="291"/>
      <c r="KB1" s="291"/>
      <c r="KC1" s="291"/>
      <c r="KD1" s="291"/>
      <c r="KE1" s="291"/>
      <c r="KF1" s="291"/>
      <c r="KG1" s="291"/>
      <c r="KH1" s="291"/>
      <c r="KI1" s="291"/>
      <c r="KJ1" s="291"/>
      <c r="KK1" s="291"/>
      <c r="KL1" s="291"/>
      <c r="KM1" s="291"/>
      <c r="KN1" s="291"/>
      <c r="KO1" s="291"/>
      <c r="KP1" s="291"/>
      <c r="KQ1" s="291"/>
      <c r="KR1" s="291"/>
      <c r="KS1" s="291"/>
      <c r="KT1" s="291"/>
      <c r="KU1" s="291"/>
      <c r="KV1" s="291"/>
      <c r="KW1" s="291"/>
      <c r="KX1" s="291"/>
      <c r="KY1" s="291"/>
      <c r="KZ1" s="291"/>
      <c r="LA1" s="291"/>
      <c r="LB1" s="291"/>
      <c r="LC1" s="291"/>
      <c r="LD1" s="291"/>
      <c r="LE1" s="291"/>
      <c r="LF1" s="291"/>
      <c r="LG1" s="291"/>
      <c r="LH1" s="291"/>
      <c r="LI1" s="291"/>
      <c r="LJ1" s="291"/>
      <c r="LK1" s="291"/>
      <c r="LL1" s="291"/>
      <c r="LM1" s="291"/>
      <c r="LN1" s="291"/>
      <c r="LO1" s="291"/>
      <c r="LP1" s="291"/>
      <c r="LQ1" s="291"/>
      <c r="LR1" s="291"/>
      <c r="LS1" s="291"/>
      <c r="LT1" s="291"/>
      <c r="LU1" s="291"/>
      <c r="LV1" s="291"/>
      <c r="LW1" s="291"/>
      <c r="LX1" s="291"/>
      <c r="LY1" s="291"/>
      <c r="LZ1" s="291"/>
      <c r="MA1" s="291"/>
      <c r="MB1" s="291"/>
      <c r="MC1" s="291"/>
      <c r="MD1" s="291"/>
      <c r="ME1" s="291"/>
      <c r="MF1" s="291"/>
      <c r="MG1" s="291"/>
      <c r="MH1" s="291"/>
      <c r="MI1" s="291"/>
      <c r="MJ1" s="291"/>
      <c r="MK1" s="291"/>
      <c r="ML1" s="291"/>
      <c r="MM1" s="291"/>
      <c r="MN1" s="291"/>
      <c r="MO1" s="291"/>
      <c r="MP1" s="291"/>
      <c r="MQ1" s="291"/>
      <c r="MR1" s="291"/>
      <c r="MS1" s="291"/>
      <c r="MT1" s="291"/>
      <c r="MU1" s="291"/>
      <c r="MV1" s="291"/>
      <c r="MW1" s="291"/>
      <c r="MX1" s="291"/>
      <c r="MY1" s="291"/>
      <c r="MZ1" s="291"/>
      <c r="NA1" s="291"/>
      <c r="NB1" s="291"/>
      <c r="NC1" s="291"/>
      <c r="ND1" s="291"/>
      <c r="NE1" s="291"/>
      <c r="NF1" s="291"/>
      <c r="NG1" s="291"/>
      <c r="NH1" s="291"/>
      <c r="NI1" s="291"/>
      <c r="NJ1" s="291"/>
      <c r="NK1" s="291"/>
      <c r="NL1" s="291"/>
      <c r="NM1" s="291"/>
      <c r="NN1" s="291"/>
      <c r="NO1" s="291"/>
      <c r="NP1" s="291"/>
      <c r="NQ1" s="291"/>
      <c r="NR1" s="291"/>
      <c r="NS1" s="291"/>
      <c r="NT1" s="291"/>
      <c r="NU1" s="291"/>
      <c r="NV1" s="291"/>
      <c r="NW1" s="291"/>
      <c r="NX1" s="291"/>
      <c r="NY1" s="291"/>
      <c r="NZ1" s="291"/>
      <c r="OA1" s="291"/>
      <c r="OB1" s="291"/>
      <c r="OC1" s="291"/>
      <c r="OD1" s="291"/>
      <c r="OE1" s="291"/>
      <c r="OF1" s="291"/>
      <c r="OG1" s="291"/>
      <c r="OH1" s="291"/>
      <c r="OI1" s="291"/>
      <c r="OJ1" s="291"/>
      <c r="OL1" s="256" t="s">
        <v>128</v>
      </c>
      <c r="OM1" s="256"/>
      <c r="ON1" s="256"/>
      <c r="OO1" s="256"/>
      <c r="OP1" s="256"/>
      <c r="OQ1" s="256"/>
      <c r="OR1" s="256"/>
      <c r="OS1" s="256"/>
      <c r="OT1" s="256"/>
      <c r="OU1" s="256"/>
      <c r="OV1" s="256"/>
      <c r="OW1" s="256"/>
      <c r="OX1" s="256"/>
      <c r="OY1" s="256"/>
      <c r="OZ1" s="256"/>
      <c r="PA1" s="256"/>
      <c r="PB1" s="256"/>
      <c r="PC1" s="256"/>
      <c r="PD1" s="256"/>
      <c r="PE1" s="256"/>
      <c r="PF1" s="256"/>
      <c r="PG1" s="256"/>
      <c r="PH1" s="256"/>
      <c r="PI1" s="256"/>
      <c r="PJ1" s="256"/>
      <c r="PK1" s="256"/>
      <c r="PL1" s="256"/>
      <c r="PM1" s="256"/>
      <c r="PN1" s="256"/>
      <c r="PO1" s="256"/>
      <c r="PP1" s="256"/>
      <c r="PQ1" s="256"/>
      <c r="PR1" s="256"/>
      <c r="PS1" s="256"/>
      <c r="PT1" s="256"/>
      <c r="PU1" s="256"/>
      <c r="PV1" s="256"/>
      <c r="PW1" s="256"/>
      <c r="PX1" s="256"/>
      <c r="PY1" s="256"/>
      <c r="PZ1" s="256"/>
      <c r="QA1" s="256"/>
      <c r="QB1" s="256"/>
      <c r="QC1" s="256"/>
      <c r="QD1" s="256"/>
      <c r="QE1" s="256"/>
      <c r="QF1" s="256"/>
      <c r="QG1" s="256"/>
      <c r="QH1" s="256"/>
      <c r="QI1" s="256"/>
      <c r="QJ1" s="256"/>
      <c r="QK1" s="256"/>
      <c r="QL1" s="256"/>
      <c r="QM1" s="256"/>
      <c r="QN1" s="256"/>
      <c r="QO1" s="256"/>
      <c r="QP1" s="256"/>
      <c r="QQ1" s="256"/>
      <c r="QR1" s="256"/>
      <c r="QS1" s="256"/>
      <c r="QT1" s="256"/>
      <c r="QU1" s="256"/>
      <c r="QV1" s="256"/>
      <c r="QW1" s="256"/>
      <c r="QX1" s="256"/>
      <c r="QY1" s="256"/>
      <c r="QZ1" s="256"/>
      <c r="RA1" s="256"/>
      <c r="RB1" s="256"/>
      <c r="RC1" s="256"/>
      <c r="RD1" s="256"/>
      <c r="RE1" s="256"/>
      <c r="RF1" s="256"/>
      <c r="RG1" s="256"/>
      <c r="RH1" s="256"/>
      <c r="RI1" s="256"/>
      <c r="RJ1" s="256"/>
      <c r="RK1" s="256"/>
      <c r="RL1" s="256"/>
      <c r="RM1" s="256"/>
      <c r="RN1" s="256"/>
      <c r="RO1" s="256"/>
      <c r="RP1" s="256"/>
      <c r="RQ1" s="256"/>
      <c r="RR1" s="256"/>
      <c r="RS1" s="256"/>
      <c r="RT1" s="256"/>
      <c r="RU1" s="256"/>
      <c r="RV1" s="256"/>
      <c r="RW1" s="256"/>
      <c r="RX1" s="256"/>
      <c r="RY1" s="256"/>
      <c r="RZ1" s="256"/>
      <c r="SA1" s="256"/>
      <c r="SB1" s="256"/>
      <c r="SC1" s="256"/>
      <c r="SD1" s="256"/>
      <c r="SE1" s="256"/>
      <c r="SF1" s="256"/>
      <c r="SG1" s="256"/>
      <c r="SH1" s="256"/>
      <c r="SI1" s="256"/>
      <c r="SJ1" s="256"/>
      <c r="SK1" s="256"/>
      <c r="SL1" s="256"/>
      <c r="SM1" s="256"/>
      <c r="SN1" s="256"/>
      <c r="SO1" s="256"/>
      <c r="SP1" s="256"/>
      <c r="SQ1" s="256"/>
      <c r="SR1" s="256"/>
      <c r="SS1" s="256"/>
      <c r="ST1" s="256"/>
      <c r="SU1" s="256"/>
      <c r="SV1" s="256"/>
      <c r="SW1" s="256"/>
      <c r="SX1" s="256"/>
      <c r="SY1" s="256"/>
      <c r="SZ1" s="256"/>
      <c r="TA1" s="256"/>
      <c r="TB1" s="256"/>
      <c r="TC1" s="256"/>
      <c r="TD1" s="256"/>
      <c r="TE1" s="256"/>
      <c r="TF1" s="256"/>
      <c r="TG1" s="256"/>
      <c r="TH1" s="256"/>
      <c r="TI1" s="256"/>
      <c r="TJ1" s="256"/>
      <c r="TK1" s="256"/>
      <c r="TL1" s="256"/>
      <c r="TM1" s="256"/>
      <c r="TN1" s="256"/>
      <c r="TO1" s="256"/>
      <c r="TP1" s="256"/>
      <c r="TQ1" s="256"/>
      <c r="TR1" s="256"/>
      <c r="TS1" s="256"/>
      <c r="TT1" s="256"/>
      <c r="TU1" s="256"/>
      <c r="TV1" s="256"/>
      <c r="TW1" s="256"/>
      <c r="TX1" s="256"/>
      <c r="TY1" s="256"/>
      <c r="TZ1" s="256"/>
      <c r="UA1" s="256"/>
      <c r="UB1" s="256"/>
      <c r="UC1" s="256"/>
      <c r="UD1" s="256"/>
      <c r="UE1" s="256"/>
      <c r="UF1" s="256"/>
      <c r="UG1" s="256"/>
      <c r="UH1" s="256"/>
      <c r="UI1" s="256"/>
      <c r="UJ1" s="256"/>
      <c r="UK1" s="256"/>
      <c r="UL1" s="256"/>
      <c r="UM1" s="256"/>
      <c r="UN1" s="256"/>
      <c r="UO1" s="256"/>
      <c r="UP1" s="256"/>
      <c r="UQ1" s="256"/>
      <c r="UR1" s="256"/>
      <c r="US1" s="256"/>
      <c r="UT1" s="256"/>
      <c r="UU1" s="256"/>
      <c r="UV1" s="256"/>
      <c r="UW1" s="256"/>
      <c r="UX1" s="256"/>
      <c r="UY1" s="256"/>
      <c r="UZ1" s="256"/>
      <c r="VA1" s="256"/>
      <c r="VB1" s="256"/>
      <c r="VC1" s="256"/>
      <c r="VD1" s="256"/>
      <c r="VE1" s="256"/>
      <c r="VF1" s="256"/>
      <c r="VG1" s="256"/>
      <c r="VH1" s="256"/>
      <c r="VI1" s="256"/>
      <c r="VJ1" s="256"/>
      <c r="VK1" s="256"/>
      <c r="VL1" s="256"/>
      <c r="VM1" s="256"/>
      <c r="VN1" s="256"/>
      <c r="VO1" s="256"/>
      <c r="VP1" s="256"/>
      <c r="VQ1" s="256"/>
      <c r="VR1" s="256"/>
      <c r="VS1" s="256"/>
      <c r="VT1" s="256"/>
      <c r="VU1" s="256"/>
      <c r="VV1" s="256"/>
      <c r="VW1" s="256"/>
      <c r="VX1" s="256"/>
      <c r="VY1" s="256"/>
      <c r="VZ1" s="256"/>
      <c r="WA1" s="256"/>
      <c r="WB1" s="256"/>
      <c r="WC1" s="256"/>
      <c r="WD1" s="256"/>
      <c r="WE1" s="256"/>
      <c r="WF1" s="256"/>
      <c r="WG1" s="256"/>
      <c r="WH1" s="256"/>
      <c r="WI1" s="256"/>
      <c r="WJ1" s="256"/>
      <c r="WK1" s="256"/>
      <c r="WL1" s="256"/>
      <c r="WM1" s="256"/>
      <c r="WO1" s="293" t="s">
        <v>132</v>
      </c>
      <c r="WP1" s="293"/>
      <c r="WQ1" s="293"/>
      <c r="WR1" s="293"/>
      <c r="WS1" s="293"/>
      <c r="WT1" s="293"/>
      <c r="WU1" s="293"/>
      <c r="WV1" s="293"/>
      <c r="WW1"/>
      <c r="WX1" s="247" t="s">
        <v>131</v>
      </c>
      <c r="WY1" s="248"/>
      <c r="WZ1" s="248"/>
      <c r="XA1" s="248"/>
      <c r="XB1" s="248"/>
      <c r="XC1" s="248"/>
      <c r="XD1" s="248"/>
      <c r="XE1" s="248"/>
      <c r="XF1" s="248"/>
      <c r="XG1" s="248"/>
      <c r="XH1" s="248"/>
      <c r="XI1" s="248"/>
      <c r="XJ1" s="248"/>
      <c r="XK1" s="248"/>
      <c r="XL1" s="248"/>
      <c r="XM1" s="248"/>
      <c r="XN1" s="248"/>
      <c r="XO1" s="248"/>
      <c r="XP1" s="248"/>
      <c r="XQ1" s="248"/>
      <c r="XR1" s="248"/>
      <c r="XS1" s="248"/>
      <c r="XT1" s="248"/>
      <c r="XU1" s="248"/>
      <c r="XV1" s="248"/>
      <c r="XW1" s="248"/>
      <c r="XX1" s="248"/>
      <c r="XY1" s="248"/>
      <c r="XZ1" s="248"/>
      <c r="YA1" s="248"/>
      <c r="YB1" s="248"/>
      <c r="YC1" s="248"/>
      <c r="YD1" s="248"/>
      <c r="YE1" s="248"/>
      <c r="YF1" s="248"/>
      <c r="YG1" s="248"/>
      <c r="YH1" s="248"/>
      <c r="YI1" s="248"/>
      <c r="YJ1" s="248"/>
      <c r="YK1" s="248"/>
      <c r="YL1" s="248"/>
      <c r="YM1" s="248"/>
      <c r="YN1" s="248"/>
      <c r="YO1" s="248"/>
      <c r="YP1" s="248"/>
      <c r="YQ1" s="248"/>
      <c r="YR1" s="248"/>
      <c r="YS1" s="248"/>
      <c r="YT1" s="248"/>
      <c r="YU1" s="248"/>
      <c r="YV1" s="248"/>
      <c r="YW1" s="248"/>
      <c r="YX1" s="248"/>
      <c r="YY1" s="248"/>
      <c r="YZ1" s="248"/>
      <c r="ZA1" s="248"/>
      <c r="ZB1" s="248"/>
      <c r="ZC1" s="248"/>
      <c r="ZD1" s="248"/>
      <c r="ZE1" s="248"/>
      <c r="ZF1" s="248"/>
      <c r="ZG1" s="248"/>
      <c r="ZH1" s="248"/>
      <c r="ZI1" s="248"/>
      <c r="ZJ1" s="248"/>
      <c r="ZK1" s="248"/>
      <c r="ZL1" s="248"/>
      <c r="ZM1" s="248"/>
      <c r="ZN1" s="248"/>
      <c r="ZO1" s="248"/>
      <c r="ZP1" s="248"/>
      <c r="ZQ1" s="248"/>
      <c r="ZR1" s="248"/>
      <c r="ZS1" s="248"/>
      <c r="ZT1" s="248"/>
      <c r="ZU1" s="248"/>
      <c r="ZV1" s="248"/>
      <c r="ZW1" s="248"/>
      <c r="ZX1" s="248"/>
      <c r="ZY1" s="248"/>
      <c r="ZZ1" s="248"/>
      <c r="AAA1" s="248"/>
      <c r="AAB1" s="248"/>
      <c r="AAC1" s="248"/>
      <c r="AAD1" s="248"/>
      <c r="AAE1" s="248"/>
      <c r="AAF1" s="249"/>
    </row>
    <row r="2" spans="1:712" ht="18.75" customHeight="1" thickBot="1" x14ac:dyDescent="0.4">
      <c r="A2" s="4"/>
      <c r="B2"/>
      <c r="C2" s="4"/>
      <c r="D2"/>
      <c r="E2"/>
      <c r="F2"/>
      <c r="G2" s="39"/>
      <c r="H2" s="55"/>
      <c r="I2" s="55"/>
      <c r="J2" s="34"/>
      <c r="K2" s="275"/>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8"/>
      <c r="AN2" s="269"/>
      <c r="AO2" s="269"/>
      <c r="AP2" s="92"/>
      <c r="AQ2" s="92"/>
      <c r="AR2" s="92"/>
      <c r="AS2" s="92"/>
      <c r="AT2" s="294" t="s">
        <v>277</v>
      </c>
      <c r="AU2" s="294"/>
      <c r="AV2" s="294" t="s">
        <v>278</v>
      </c>
      <c r="AW2" s="294"/>
      <c r="AX2" s="277" t="s">
        <v>281</v>
      </c>
      <c r="AY2" s="277"/>
      <c r="AZ2" s="277"/>
      <c r="BA2" s="277"/>
      <c r="BB2" s="92"/>
      <c r="BC2" s="92"/>
      <c r="BD2" s="277" t="s">
        <v>280</v>
      </c>
      <c r="BE2" s="277"/>
      <c r="BF2" s="277"/>
      <c r="BG2" s="277"/>
      <c r="BH2" s="92"/>
      <c r="BI2" s="92"/>
      <c r="BJ2" s="92"/>
      <c r="BK2" s="92"/>
      <c r="BL2" s="92"/>
      <c r="BM2" s="92"/>
      <c r="BN2" s="93"/>
      <c r="BO2" s="93"/>
      <c r="BP2" s="92"/>
      <c r="BQ2" s="92"/>
      <c r="BR2" s="92"/>
      <c r="BS2" s="92"/>
      <c r="BT2" s="92"/>
      <c r="BU2" s="92"/>
      <c r="BV2" s="268" t="s">
        <v>201</v>
      </c>
      <c r="BW2" s="257"/>
      <c r="BX2" s="257"/>
      <c r="BY2" s="257"/>
      <c r="BZ2" s="257"/>
      <c r="CA2" s="257"/>
      <c r="CB2" s="257"/>
      <c r="CC2" s="257"/>
      <c r="CD2" s="257"/>
      <c r="CE2" s="257"/>
      <c r="CF2" s="257"/>
      <c r="CG2" s="257"/>
      <c r="CH2" s="257"/>
      <c r="CI2" s="257"/>
      <c r="CJ2" s="257"/>
      <c r="CK2" s="257"/>
      <c r="CL2" s="257"/>
      <c r="CM2" s="257"/>
      <c r="CN2" s="257"/>
      <c r="CO2" s="257"/>
      <c r="CP2" s="257"/>
      <c r="CQ2" s="257"/>
      <c r="CR2" s="257"/>
      <c r="CS2" s="257"/>
      <c r="CT2" s="257"/>
      <c r="CU2" s="257"/>
      <c r="CV2" s="257"/>
      <c r="CW2" s="257"/>
      <c r="CX2" s="257"/>
      <c r="CY2" s="257"/>
      <c r="CZ2" s="257"/>
      <c r="DA2" s="257"/>
      <c r="DB2" s="257"/>
      <c r="DC2" s="257"/>
      <c r="DD2" s="257"/>
      <c r="DE2" s="257"/>
      <c r="DF2" s="257"/>
      <c r="DG2" s="257"/>
      <c r="DH2" s="257"/>
      <c r="DI2" s="257"/>
      <c r="DJ2" s="257"/>
      <c r="DK2" s="257"/>
      <c r="DL2" s="257"/>
      <c r="DM2" s="257"/>
      <c r="DN2" s="257"/>
      <c r="DO2" s="257"/>
      <c r="DP2" s="257"/>
      <c r="DQ2" s="257"/>
      <c r="DR2" s="257"/>
      <c r="DS2" s="257"/>
      <c r="DT2" s="257"/>
      <c r="DU2" s="257"/>
      <c r="DV2" s="257"/>
      <c r="DW2" s="257"/>
      <c r="DX2" s="257"/>
      <c r="DY2" s="257"/>
      <c r="DZ2" s="257"/>
      <c r="EA2" s="257"/>
      <c r="EB2" s="257"/>
      <c r="EC2" s="257"/>
      <c r="ED2" s="257"/>
      <c r="EE2" s="257"/>
      <c r="EF2" s="257"/>
      <c r="EG2" s="257"/>
      <c r="EH2" s="257"/>
      <c r="EI2" s="257"/>
      <c r="EJ2" s="257"/>
      <c r="EK2" s="257"/>
      <c r="EL2" s="257"/>
      <c r="EM2" s="257"/>
      <c r="EN2" s="257"/>
      <c r="EO2" s="257"/>
      <c r="EP2" s="257"/>
      <c r="EQ2" s="257"/>
      <c r="ER2" s="257"/>
      <c r="ES2" s="257"/>
      <c r="ET2" s="257"/>
      <c r="EU2" s="257"/>
      <c r="EV2" s="257"/>
      <c r="EW2" s="257"/>
      <c r="EX2" s="257"/>
      <c r="EY2" s="257"/>
      <c r="EZ2" s="257"/>
      <c r="FA2" s="257"/>
      <c r="FB2" s="257"/>
      <c r="FC2" s="257"/>
      <c r="FD2" s="257"/>
      <c r="FE2" s="257"/>
      <c r="FF2" s="257"/>
      <c r="FG2" s="257"/>
      <c r="FH2" s="257"/>
      <c r="FI2" s="257"/>
      <c r="FJ2" s="257"/>
      <c r="FK2" s="257"/>
      <c r="FL2" s="257"/>
      <c r="FM2" s="257"/>
      <c r="FN2" s="257"/>
      <c r="FO2" s="257"/>
      <c r="FP2" s="257"/>
      <c r="FQ2" s="257" t="s">
        <v>201</v>
      </c>
      <c r="FR2" s="257"/>
      <c r="FS2" s="257"/>
      <c r="FT2" s="257"/>
      <c r="FU2" s="257"/>
      <c r="FV2" s="257"/>
      <c r="FW2" s="257"/>
      <c r="FX2" s="257"/>
      <c r="FY2" s="257"/>
      <c r="FZ2" s="257"/>
      <c r="GA2" s="257"/>
      <c r="GB2" s="257"/>
      <c r="GC2" s="257"/>
      <c r="GD2" s="257"/>
      <c r="GE2" s="257"/>
      <c r="GF2" s="257"/>
      <c r="GG2" s="257"/>
      <c r="GH2" s="257"/>
      <c r="GI2" s="257"/>
      <c r="GJ2" s="257"/>
      <c r="GK2" s="257"/>
      <c r="GL2" s="257"/>
      <c r="GM2" s="257"/>
      <c r="GN2" s="257"/>
      <c r="GO2" s="257"/>
      <c r="GP2" s="257"/>
      <c r="GQ2" s="257"/>
      <c r="GR2" s="257"/>
      <c r="GS2" s="257"/>
      <c r="GT2" s="257"/>
      <c r="GU2" s="257"/>
      <c r="GV2" s="257"/>
      <c r="GW2" s="257"/>
      <c r="GX2" s="257"/>
      <c r="GY2" s="257"/>
      <c r="GZ2" s="257"/>
      <c r="HA2" s="257"/>
      <c r="HB2" s="257"/>
      <c r="HC2" s="257"/>
      <c r="HD2" s="257"/>
      <c r="HE2" s="257"/>
      <c r="HF2" s="257"/>
      <c r="HG2" s="257"/>
      <c r="HH2" s="257"/>
      <c r="HI2" s="257"/>
      <c r="HJ2" s="257"/>
      <c r="HK2" s="257"/>
      <c r="HL2" s="257"/>
      <c r="HM2" s="257"/>
      <c r="HN2" s="257"/>
      <c r="HO2" s="257"/>
      <c r="HP2" s="257"/>
      <c r="HQ2" s="257"/>
      <c r="HR2" s="257"/>
      <c r="HS2" s="257"/>
      <c r="HT2" s="257"/>
      <c r="HU2" s="257"/>
      <c r="HV2" s="257"/>
      <c r="HW2" s="257"/>
      <c r="HX2" s="257"/>
      <c r="HY2" s="257"/>
      <c r="HZ2" s="257"/>
      <c r="IA2" s="257"/>
      <c r="IB2" s="257"/>
      <c r="IC2" s="257"/>
      <c r="ID2" s="257"/>
      <c r="IE2" s="257"/>
      <c r="IF2" s="257"/>
      <c r="IG2" s="257"/>
      <c r="IH2" s="257"/>
      <c r="II2" s="257"/>
      <c r="IJ2" s="257"/>
      <c r="IK2" s="257"/>
      <c r="IL2" s="257"/>
      <c r="IM2" s="257"/>
      <c r="IN2" s="257"/>
      <c r="IO2" s="257"/>
      <c r="IP2" s="257"/>
      <c r="IQ2" s="257"/>
      <c r="IR2" s="257"/>
      <c r="IS2" s="257"/>
      <c r="IT2" s="257"/>
      <c r="IU2" s="257"/>
      <c r="IV2" s="257"/>
      <c r="IW2" s="257"/>
      <c r="IY2" s="258" t="s">
        <v>273</v>
      </c>
      <c r="IZ2" s="260"/>
      <c r="JA2" s="16" t="s">
        <v>42</v>
      </c>
      <c r="JB2" s="258" t="s">
        <v>203</v>
      </c>
      <c r="JC2" s="260"/>
      <c r="JD2" s="16" t="s">
        <v>42</v>
      </c>
      <c r="JE2" s="258" t="s">
        <v>204</v>
      </c>
      <c r="JF2" s="260"/>
      <c r="JG2" s="258" t="s">
        <v>138</v>
      </c>
      <c r="JH2" s="259"/>
      <c r="JI2" s="259"/>
      <c r="JJ2" s="259"/>
      <c r="JK2" s="259"/>
      <c r="JL2" s="259"/>
      <c r="JM2" s="259"/>
      <c r="JN2" s="259"/>
      <c r="JO2" s="259"/>
      <c r="JP2" s="259"/>
      <c r="JQ2" s="259"/>
      <c r="JR2" s="259"/>
      <c r="JS2" s="259"/>
      <c r="JT2" s="259"/>
      <c r="JU2" s="259"/>
      <c r="JV2" s="259"/>
      <c r="JW2" s="259"/>
      <c r="JX2" s="259"/>
      <c r="JY2" s="259"/>
      <c r="JZ2" s="259"/>
      <c r="KA2" s="259"/>
      <c r="KB2" s="259"/>
      <c r="KC2" s="259"/>
      <c r="KD2" s="259"/>
      <c r="KE2" s="259"/>
      <c r="KF2" s="259"/>
      <c r="KG2" s="259"/>
      <c r="KH2" s="259"/>
      <c r="KI2" s="259"/>
      <c r="KJ2" s="259"/>
      <c r="KK2" s="259"/>
      <c r="KL2" s="260"/>
      <c r="KM2" s="16" t="s">
        <v>42</v>
      </c>
      <c r="KN2" s="258" t="s">
        <v>204</v>
      </c>
      <c r="KO2" s="260"/>
      <c r="KP2" s="258" t="s">
        <v>60</v>
      </c>
      <c r="KQ2" s="259"/>
      <c r="KR2" s="259"/>
      <c r="KS2" s="259"/>
      <c r="KT2" s="259"/>
      <c r="KU2" s="259"/>
      <c r="KV2" s="259"/>
      <c r="KW2" s="259"/>
      <c r="KX2" s="259"/>
      <c r="KY2" s="259"/>
      <c r="KZ2" s="259"/>
      <c r="LA2" s="259"/>
      <c r="LB2" s="259"/>
      <c r="LC2" s="259"/>
      <c r="LD2" s="259"/>
      <c r="LE2" s="259"/>
      <c r="LF2" s="259"/>
      <c r="LG2" s="259"/>
      <c r="LH2" s="259"/>
      <c r="LI2" s="259"/>
      <c r="LJ2" s="259"/>
      <c r="LK2" s="259"/>
      <c r="LL2" s="259"/>
      <c r="LM2" s="259"/>
      <c r="LN2" s="259"/>
      <c r="LO2" s="259"/>
      <c r="LP2" s="259"/>
      <c r="LQ2" s="259"/>
      <c r="LR2" s="259"/>
      <c r="LS2" s="259"/>
      <c r="LT2" s="259"/>
      <c r="LU2" s="259"/>
      <c r="LV2" s="259"/>
      <c r="LW2" s="259"/>
      <c r="LX2" s="259"/>
      <c r="LY2" s="259"/>
      <c r="LZ2" s="259"/>
      <c r="MA2" s="259"/>
      <c r="MB2" s="259"/>
      <c r="MC2" s="259"/>
      <c r="MD2" s="259"/>
      <c r="ME2" s="259"/>
      <c r="MF2" s="259"/>
      <c r="MG2" s="259"/>
      <c r="MH2" s="259"/>
      <c r="MI2" s="259"/>
      <c r="MJ2" s="259"/>
      <c r="MK2" s="259"/>
      <c r="ML2" s="259"/>
      <c r="MM2" s="259"/>
      <c r="MN2" s="259"/>
      <c r="MO2" s="259"/>
      <c r="MP2" s="259"/>
      <c r="MQ2" s="259"/>
      <c r="MR2" s="259"/>
      <c r="MS2" s="259"/>
      <c r="MT2" s="259"/>
      <c r="MU2" s="259"/>
      <c r="MV2" s="259"/>
      <c r="MW2" s="259"/>
      <c r="MX2" s="259"/>
      <c r="MY2" s="259"/>
      <c r="MZ2" s="259"/>
      <c r="NA2" s="259"/>
      <c r="NB2" s="259"/>
      <c r="NC2" s="259"/>
      <c r="ND2" s="259"/>
      <c r="NE2" s="259"/>
      <c r="NF2" s="259"/>
      <c r="NG2" s="259"/>
      <c r="NH2" s="259"/>
      <c r="NI2" s="259"/>
      <c r="NJ2" s="259"/>
      <c r="NK2" s="259"/>
      <c r="NL2" s="259"/>
      <c r="NM2" s="259"/>
      <c r="NN2" s="259"/>
      <c r="NO2" s="259"/>
      <c r="NP2" s="259"/>
      <c r="NQ2" s="259"/>
      <c r="NR2" s="259"/>
      <c r="NS2" s="259"/>
      <c r="NT2" s="259"/>
      <c r="NU2" s="259"/>
      <c r="NV2" s="259"/>
      <c r="NW2" s="259"/>
      <c r="NX2" s="259"/>
      <c r="NY2" s="259"/>
      <c r="NZ2" s="259"/>
      <c r="OA2" s="259"/>
      <c r="OB2" s="259"/>
      <c r="OC2" s="259"/>
      <c r="OD2" s="259"/>
      <c r="OE2" s="259"/>
      <c r="OF2" s="259"/>
      <c r="OG2" s="259"/>
      <c r="OH2" s="259"/>
      <c r="OI2" s="259"/>
      <c r="OJ2" s="260"/>
      <c r="OL2" s="252" t="s">
        <v>118</v>
      </c>
      <c r="OM2" s="254"/>
      <c r="ON2" s="254"/>
      <c r="OO2" s="254"/>
      <c r="OP2" s="254"/>
      <c r="OQ2" s="254"/>
      <c r="OR2" s="254"/>
      <c r="OS2" s="253"/>
      <c r="OT2" s="252" t="s">
        <v>130</v>
      </c>
      <c r="OU2" s="253"/>
      <c r="OV2" s="252" t="s">
        <v>234</v>
      </c>
      <c r="OW2" s="253"/>
      <c r="OX2" s="252" t="s">
        <v>170</v>
      </c>
      <c r="OY2" s="254"/>
      <c r="OZ2" s="254"/>
      <c r="PA2" s="254"/>
      <c r="PB2" s="254"/>
      <c r="PC2" s="254"/>
      <c r="PD2" s="254"/>
      <c r="PE2" s="254"/>
      <c r="PF2" s="254"/>
      <c r="PG2" s="254"/>
      <c r="PH2" s="254"/>
      <c r="PI2" s="254"/>
      <c r="PJ2" s="254"/>
      <c r="PK2" s="254"/>
      <c r="PL2" s="254"/>
      <c r="PM2" s="254"/>
      <c r="PN2" s="254"/>
      <c r="PO2" s="254"/>
      <c r="PP2" s="254"/>
      <c r="PQ2" s="254"/>
      <c r="PR2" s="254"/>
      <c r="PS2" s="254"/>
      <c r="PT2" s="254"/>
      <c r="PU2" s="254"/>
      <c r="PV2" s="254"/>
      <c r="PW2" s="254"/>
      <c r="PX2" s="254"/>
      <c r="PY2" s="254"/>
      <c r="PZ2" s="254"/>
      <c r="QA2" s="254"/>
      <c r="QB2" s="254"/>
      <c r="QC2" s="254"/>
      <c r="QD2" s="254"/>
      <c r="QE2" s="254"/>
      <c r="QF2" s="254"/>
      <c r="QG2" s="254"/>
      <c r="QH2" s="254"/>
      <c r="QI2" s="254"/>
      <c r="QJ2" s="254"/>
      <c r="QK2" s="254"/>
      <c r="QL2" s="254"/>
      <c r="QM2" s="254"/>
      <c r="QN2" s="254"/>
      <c r="QO2" s="254"/>
      <c r="QP2" s="254"/>
      <c r="QQ2" s="254"/>
      <c r="QR2" s="254"/>
      <c r="QS2" s="254"/>
      <c r="QT2" s="254"/>
      <c r="QU2" s="254"/>
      <c r="QV2" s="254"/>
      <c r="QW2" s="254"/>
      <c r="QX2" s="254"/>
      <c r="QY2" s="254"/>
      <c r="QZ2" s="254"/>
      <c r="RA2" s="254"/>
      <c r="RB2" s="254"/>
      <c r="RC2" s="254"/>
      <c r="RD2" s="254"/>
      <c r="RE2" s="254"/>
      <c r="RF2" s="254"/>
      <c r="RG2" s="254"/>
      <c r="RH2" s="254"/>
      <c r="RI2" s="254"/>
      <c r="RJ2" s="254"/>
      <c r="RK2" s="254"/>
      <c r="RL2" s="254"/>
      <c r="RM2" s="254"/>
      <c r="RN2" s="254"/>
      <c r="RO2" s="254"/>
      <c r="RP2" s="254"/>
      <c r="RQ2" s="254"/>
      <c r="RR2" s="254"/>
      <c r="RS2" s="254"/>
      <c r="RT2" s="254"/>
      <c r="RU2" s="254"/>
      <c r="RV2" s="254"/>
      <c r="RW2" s="254"/>
      <c r="RX2" s="254"/>
      <c r="RY2" s="254"/>
      <c r="RZ2" s="254"/>
      <c r="SA2" s="254"/>
      <c r="SB2" s="254"/>
      <c r="SC2" s="254"/>
      <c r="SD2" s="254"/>
      <c r="SE2" s="254"/>
      <c r="SF2" s="254"/>
      <c r="SG2" s="254"/>
      <c r="SH2" s="254"/>
      <c r="SI2" s="254"/>
      <c r="SJ2" s="254"/>
      <c r="SK2" s="254"/>
      <c r="SL2" s="254"/>
      <c r="SM2" s="254"/>
      <c r="SN2" s="254"/>
      <c r="SO2" s="254"/>
      <c r="SP2" s="254"/>
      <c r="SQ2" s="254"/>
      <c r="SR2" s="253"/>
      <c r="SS2" s="252" t="s">
        <v>170</v>
      </c>
      <c r="ST2" s="254"/>
      <c r="SU2" s="254"/>
      <c r="SV2" s="254"/>
      <c r="SW2" s="254"/>
      <c r="SX2" s="254"/>
      <c r="SY2" s="254"/>
      <c r="SZ2" s="254"/>
      <c r="TA2" s="254"/>
      <c r="TB2" s="254"/>
      <c r="TC2" s="254"/>
      <c r="TD2" s="254"/>
      <c r="TE2" s="254"/>
      <c r="TF2" s="254"/>
      <c r="TG2" s="254"/>
      <c r="TH2" s="254"/>
      <c r="TI2" s="254"/>
      <c r="TJ2" s="254"/>
      <c r="TK2" s="254"/>
      <c r="TL2" s="254"/>
      <c r="TM2" s="254"/>
      <c r="TN2" s="254"/>
      <c r="TO2" s="254"/>
      <c r="TP2" s="254"/>
      <c r="TQ2" s="254"/>
      <c r="TR2" s="254"/>
      <c r="TS2" s="254"/>
      <c r="TT2" s="254"/>
      <c r="TU2" s="254"/>
      <c r="TV2" s="254"/>
      <c r="TW2" s="254"/>
      <c r="TX2" s="254"/>
      <c r="TY2" s="254"/>
      <c r="TZ2" s="254"/>
      <c r="UA2" s="254"/>
      <c r="UB2" s="254"/>
      <c r="UC2" s="254"/>
      <c r="UD2" s="254"/>
      <c r="UE2" s="254"/>
      <c r="UF2" s="254"/>
      <c r="UG2" s="254"/>
      <c r="UH2" s="254"/>
      <c r="UI2" s="254"/>
      <c r="UJ2" s="254"/>
      <c r="UK2" s="254"/>
      <c r="UL2" s="254"/>
      <c r="UM2" s="254"/>
      <c r="UN2" s="254"/>
      <c r="UO2" s="254"/>
      <c r="UP2" s="254"/>
      <c r="UQ2" s="254"/>
      <c r="UR2" s="254"/>
      <c r="US2" s="254"/>
      <c r="UT2" s="254"/>
      <c r="UU2" s="254"/>
      <c r="UV2" s="254"/>
      <c r="UW2" s="254"/>
      <c r="UX2" s="254"/>
      <c r="UY2" s="254"/>
      <c r="UZ2" s="254"/>
      <c r="VA2" s="254"/>
      <c r="VB2" s="254"/>
      <c r="VC2" s="254"/>
      <c r="VD2" s="254"/>
      <c r="VE2" s="254"/>
      <c r="VF2" s="254"/>
      <c r="VG2" s="254"/>
      <c r="VH2" s="254"/>
      <c r="VI2" s="254"/>
      <c r="VJ2" s="254"/>
      <c r="VK2" s="254"/>
      <c r="VL2" s="254"/>
      <c r="VM2" s="254"/>
      <c r="VN2" s="254"/>
      <c r="VO2" s="254"/>
      <c r="VP2" s="254"/>
      <c r="VQ2" s="254"/>
      <c r="VR2" s="254"/>
      <c r="VS2" s="254"/>
      <c r="VT2" s="254"/>
      <c r="VU2" s="254"/>
      <c r="VV2" s="254"/>
      <c r="VW2" s="254"/>
      <c r="VX2" s="254"/>
      <c r="VY2" s="254"/>
      <c r="VZ2" s="254"/>
      <c r="WA2" s="254"/>
      <c r="WB2" s="254"/>
      <c r="WC2" s="254"/>
      <c r="WD2" s="254"/>
      <c r="WE2" s="254"/>
      <c r="WF2" s="254"/>
      <c r="WG2" s="254"/>
      <c r="WH2" s="254"/>
      <c r="WI2" s="254"/>
      <c r="WJ2" s="254"/>
      <c r="WK2" s="254"/>
      <c r="WL2" s="254"/>
      <c r="WM2" s="253"/>
      <c r="WO2" s="289" t="s">
        <v>134</v>
      </c>
      <c r="WP2" s="290"/>
      <c r="WQ2" s="289" t="s">
        <v>135</v>
      </c>
      <c r="WR2" s="290"/>
      <c r="WS2" s="289" t="s">
        <v>117</v>
      </c>
      <c r="WT2" s="290"/>
      <c r="WU2" s="289" t="s">
        <v>118</v>
      </c>
      <c r="WV2" s="290"/>
      <c r="WW2"/>
      <c r="WX2" s="44" t="s">
        <v>141</v>
      </c>
      <c r="WY2" s="242" t="s">
        <v>120</v>
      </c>
      <c r="WZ2" s="242"/>
      <c r="XA2" s="160" t="s">
        <v>142</v>
      </c>
      <c r="XB2" s="295" t="s">
        <v>130</v>
      </c>
      <c r="XC2" s="243"/>
      <c r="XD2" s="295" t="s">
        <v>118</v>
      </c>
      <c r="XE2" s="242"/>
      <c r="XF2" s="242"/>
      <c r="XG2" s="243"/>
      <c r="XH2" s="242" t="s">
        <v>201</v>
      </c>
      <c r="XI2" s="242"/>
      <c r="XJ2" s="242"/>
      <c r="XK2" s="242"/>
      <c r="XL2" s="242"/>
      <c r="XM2" s="242"/>
      <c r="XN2" s="242"/>
      <c r="XO2" s="242"/>
      <c r="XP2" s="242"/>
      <c r="XQ2" s="242"/>
      <c r="XR2" s="242"/>
      <c r="XS2" s="242"/>
      <c r="XT2" s="242"/>
      <c r="XU2" s="242"/>
      <c r="XV2" s="242"/>
      <c r="XW2" s="242"/>
      <c r="XX2" s="242"/>
      <c r="XY2" s="242"/>
      <c r="XZ2" s="242"/>
      <c r="YA2" s="242"/>
      <c r="YB2" s="242"/>
      <c r="YC2" s="242"/>
      <c r="YD2" s="242"/>
      <c r="YE2" s="242"/>
      <c r="YF2" s="242"/>
      <c r="YG2" s="242"/>
      <c r="YH2" s="242"/>
      <c r="YI2" s="242"/>
      <c r="YJ2" s="242"/>
      <c r="YK2" s="242"/>
      <c r="YL2" s="242"/>
      <c r="YM2" s="242"/>
      <c r="YN2" s="242"/>
      <c r="YO2" s="242"/>
      <c r="YP2" s="242"/>
      <c r="YQ2" s="242"/>
      <c r="YR2" s="242"/>
      <c r="YS2" s="243"/>
      <c r="YT2" s="42"/>
      <c r="YU2" s="242" t="s">
        <v>261</v>
      </c>
      <c r="YV2" s="242"/>
      <c r="YW2" s="242"/>
      <c r="YX2" s="242"/>
      <c r="YY2" s="242"/>
      <c r="YZ2" s="242"/>
      <c r="ZA2" s="242"/>
      <c r="ZB2" s="242"/>
      <c r="ZC2" s="242"/>
      <c r="ZD2" s="242"/>
      <c r="ZE2" s="242"/>
      <c r="ZF2" s="242"/>
      <c r="ZG2" s="242"/>
      <c r="ZH2" s="242"/>
      <c r="ZI2" s="242"/>
      <c r="ZJ2" s="242"/>
      <c r="ZK2" s="242"/>
      <c r="ZL2" s="242"/>
      <c r="ZM2" s="242"/>
      <c r="ZN2" s="242"/>
      <c r="ZO2" s="242"/>
      <c r="ZP2" s="242"/>
      <c r="ZQ2" s="242"/>
      <c r="ZR2" s="242"/>
      <c r="ZS2" s="242"/>
      <c r="ZT2" s="242"/>
      <c r="ZU2" s="242"/>
      <c r="ZV2" s="242"/>
      <c r="ZW2" s="242"/>
      <c r="ZX2" s="242"/>
      <c r="ZY2" s="242"/>
      <c r="ZZ2" s="242"/>
      <c r="AAA2" s="242"/>
      <c r="AAB2" s="242"/>
      <c r="AAC2" s="242"/>
      <c r="AAD2" s="242"/>
      <c r="AAE2" s="242"/>
      <c r="AAF2" s="243"/>
    </row>
    <row r="3" spans="1:712" ht="16.2" thickBot="1" x14ac:dyDescent="0.35">
      <c r="A3" s="4" t="s">
        <v>0</v>
      </c>
      <c r="B3" s="1" t="s">
        <v>1</v>
      </c>
      <c r="C3" s="4" t="s">
        <v>2</v>
      </c>
      <c r="D3" s="1" t="s">
        <v>3</v>
      </c>
      <c r="E3" s="1" t="s">
        <v>4</v>
      </c>
      <c r="F3" s="1" t="s">
        <v>5</v>
      </c>
      <c r="G3" s="4"/>
      <c r="H3" s="167"/>
      <c r="I3" s="167"/>
      <c r="J3" s="35"/>
      <c r="K3" s="261" t="s">
        <v>160</v>
      </c>
      <c r="L3" s="262"/>
      <c r="M3" s="262"/>
      <c r="N3" s="262"/>
      <c r="O3" s="262"/>
      <c r="P3" s="262"/>
      <c r="Q3" s="263"/>
      <c r="R3" s="261" t="s">
        <v>161</v>
      </c>
      <c r="S3" s="262"/>
      <c r="T3" s="262"/>
      <c r="U3" s="263"/>
      <c r="V3" s="261" t="s">
        <v>144</v>
      </c>
      <c r="W3" s="262"/>
      <c r="X3" s="262"/>
      <c r="Y3" s="262"/>
      <c r="Z3" s="262"/>
      <c r="AA3" s="262"/>
      <c r="AB3" s="262"/>
      <c r="AC3" s="262"/>
      <c r="AD3" s="262"/>
      <c r="AE3" s="262"/>
      <c r="AF3" s="264"/>
      <c r="AG3" s="264"/>
      <c r="AH3" s="264"/>
      <c r="AI3" s="264"/>
      <c r="AJ3" s="265"/>
      <c r="AK3" s="266" t="s">
        <v>30</v>
      </c>
      <c r="AL3" s="267"/>
      <c r="AM3" s="91"/>
      <c r="AN3" s="270" t="s">
        <v>194</v>
      </c>
      <c r="AO3" s="271"/>
      <c r="AP3" s="272" t="s">
        <v>172</v>
      </c>
      <c r="AQ3" s="273"/>
      <c r="AR3" s="273"/>
      <c r="AS3" s="273"/>
      <c r="AT3" s="281" t="s">
        <v>173</v>
      </c>
      <c r="AU3" s="282"/>
      <c r="AV3" s="286" t="s">
        <v>279</v>
      </c>
      <c r="AW3" s="274"/>
      <c r="AX3" s="281" t="s">
        <v>174</v>
      </c>
      <c r="AY3" s="285"/>
      <c r="AZ3" s="285"/>
      <c r="BA3" s="282"/>
      <c r="BB3" s="233" t="s">
        <v>185</v>
      </c>
      <c r="BC3" s="233"/>
      <c r="BD3" s="281" t="s">
        <v>185</v>
      </c>
      <c r="BE3" s="285"/>
      <c r="BF3" s="285"/>
      <c r="BG3" s="282"/>
      <c r="BH3" s="274" t="s">
        <v>196</v>
      </c>
      <c r="BI3" s="274"/>
      <c r="BJ3" s="274"/>
      <c r="BK3" s="274"/>
      <c r="BL3" s="274"/>
      <c r="BM3" s="274"/>
      <c r="BN3" s="280" t="s">
        <v>197</v>
      </c>
      <c r="BO3" s="280"/>
      <c r="BP3" s="280"/>
      <c r="BQ3" s="280"/>
      <c r="BR3" s="280"/>
      <c r="BS3" s="280"/>
      <c r="BT3" s="280"/>
      <c r="BU3" s="280"/>
      <c r="BV3" s="283" t="s">
        <v>210</v>
      </c>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t="s">
        <v>195</v>
      </c>
      <c r="FK3" s="284"/>
      <c r="FL3" s="284"/>
      <c r="FM3" s="284"/>
      <c r="FN3" s="284"/>
      <c r="FO3" s="284"/>
      <c r="FP3" s="284"/>
      <c r="FQ3" s="284"/>
      <c r="FR3" s="284"/>
      <c r="FS3" s="284"/>
      <c r="FT3" s="284"/>
      <c r="FU3" s="284"/>
      <c r="FV3" s="284"/>
      <c r="FW3" s="284"/>
      <c r="FX3" s="284"/>
      <c r="FY3" s="284"/>
      <c r="FZ3" s="284"/>
      <c r="GA3" s="284"/>
      <c r="GB3" s="284"/>
      <c r="GC3" s="284"/>
      <c r="GD3" s="284"/>
      <c r="GE3" s="284"/>
      <c r="GF3" s="284"/>
      <c r="GG3" s="284"/>
      <c r="GH3" s="284"/>
      <c r="GI3" s="284"/>
      <c r="GJ3" s="284"/>
      <c r="GK3" s="284"/>
      <c r="GL3" s="284"/>
      <c r="GM3" s="284"/>
      <c r="GN3" s="284"/>
      <c r="GO3" s="284"/>
      <c r="GP3" s="284"/>
      <c r="GQ3" s="284"/>
      <c r="GR3" s="284"/>
      <c r="GS3" s="284"/>
      <c r="GT3" s="284"/>
      <c r="GU3" s="284"/>
      <c r="GV3" s="284"/>
      <c r="GW3" s="284"/>
      <c r="GX3" s="284"/>
      <c r="GY3" s="284"/>
      <c r="GZ3" s="284"/>
      <c r="HA3" s="284"/>
      <c r="HB3" s="284"/>
      <c r="HC3" s="284"/>
      <c r="HD3" s="284"/>
      <c r="HE3" s="284"/>
      <c r="HF3" s="284"/>
      <c r="HG3" s="284"/>
      <c r="HH3" s="284"/>
      <c r="HI3" s="284"/>
      <c r="HJ3" s="284"/>
      <c r="HK3" s="284"/>
      <c r="HL3" s="284"/>
      <c r="HM3" s="284"/>
      <c r="HN3" s="284"/>
      <c r="HO3" s="284"/>
      <c r="HP3" s="284"/>
      <c r="HQ3" s="284"/>
      <c r="HR3" s="284"/>
      <c r="HS3" s="284"/>
      <c r="HT3" s="284"/>
      <c r="HU3" s="284"/>
      <c r="HV3" s="284"/>
      <c r="HW3" s="284"/>
      <c r="HX3" s="284"/>
      <c r="HY3" s="284"/>
      <c r="HZ3" s="284"/>
      <c r="IA3" s="284"/>
      <c r="IB3" s="284"/>
      <c r="IC3" s="284"/>
      <c r="ID3" s="284"/>
      <c r="IE3" s="284"/>
      <c r="IF3" s="284"/>
      <c r="IG3" s="284"/>
      <c r="IH3" s="284"/>
      <c r="II3" s="284"/>
      <c r="IJ3" s="284"/>
      <c r="IK3" s="284"/>
      <c r="IL3" s="284"/>
      <c r="IM3" s="284"/>
      <c r="IN3" s="284"/>
      <c r="IO3" s="284"/>
      <c r="IP3" s="284"/>
      <c r="IQ3" s="284"/>
      <c r="IR3" s="284"/>
      <c r="IS3" s="284"/>
      <c r="IT3" s="284"/>
      <c r="IU3" s="284"/>
      <c r="IV3" s="284"/>
      <c r="IW3" s="284"/>
      <c r="IY3" s="278" t="s">
        <v>272</v>
      </c>
      <c r="IZ3" s="279"/>
      <c r="JA3" s="17" t="s">
        <v>41</v>
      </c>
      <c r="JB3" s="278" t="s">
        <v>41</v>
      </c>
      <c r="JC3" s="279"/>
      <c r="JD3" s="16" t="s">
        <v>58</v>
      </c>
      <c r="JE3" s="278" t="s">
        <v>58</v>
      </c>
      <c r="JF3" s="279"/>
      <c r="JG3" s="258" t="s">
        <v>58</v>
      </c>
      <c r="JH3" s="259"/>
      <c r="JI3" s="259"/>
      <c r="JJ3" s="259"/>
      <c r="JK3" s="259"/>
      <c r="JL3" s="259"/>
      <c r="JM3" s="259"/>
      <c r="JN3" s="259"/>
      <c r="JO3" s="259"/>
      <c r="JP3" s="259"/>
      <c r="JQ3" s="259"/>
      <c r="JR3" s="259"/>
      <c r="JS3" s="259"/>
      <c r="JT3" s="259"/>
      <c r="JU3" s="259"/>
      <c r="JV3" s="259"/>
      <c r="JW3" s="259"/>
      <c r="JX3" s="259"/>
      <c r="JY3" s="259"/>
      <c r="JZ3" s="259"/>
      <c r="KA3" s="259"/>
      <c r="KB3" s="259"/>
      <c r="KC3" s="259"/>
      <c r="KD3" s="259"/>
      <c r="KE3" s="259"/>
      <c r="KF3" s="259"/>
      <c r="KG3" s="259"/>
      <c r="KH3" s="259"/>
      <c r="KI3" s="259"/>
      <c r="KJ3" s="259"/>
      <c r="KK3" s="259"/>
      <c r="KL3" s="260"/>
      <c r="KM3" s="16" t="s">
        <v>59</v>
      </c>
      <c r="KN3" s="278" t="s">
        <v>59</v>
      </c>
      <c r="KO3" s="279"/>
      <c r="KP3" s="258" t="s">
        <v>59</v>
      </c>
      <c r="KQ3" s="259"/>
      <c r="KR3" s="259"/>
      <c r="KS3" s="259"/>
      <c r="KT3" s="259"/>
      <c r="KU3" s="259"/>
      <c r="KV3" s="259"/>
      <c r="KW3" s="259"/>
      <c r="KX3" s="259"/>
      <c r="KY3" s="259"/>
      <c r="KZ3" s="259"/>
      <c r="LA3" s="259"/>
      <c r="LB3" s="259"/>
      <c r="LC3" s="259"/>
      <c r="LD3" s="259"/>
      <c r="LE3" s="259"/>
      <c r="LF3" s="259"/>
      <c r="LG3" s="259"/>
      <c r="LH3" s="259"/>
      <c r="LI3" s="259"/>
      <c r="LJ3" s="259"/>
      <c r="LK3" s="259"/>
      <c r="LL3" s="259"/>
      <c r="LM3" s="259"/>
      <c r="LN3" s="259"/>
      <c r="LO3" s="259"/>
      <c r="LP3" s="259"/>
      <c r="LQ3" s="259"/>
      <c r="LR3" s="259"/>
      <c r="LS3" s="259"/>
      <c r="LT3" s="259"/>
      <c r="LU3" s="259"/>
      <c r="LV3" s="259"/>
      <c r="LW3" s="259"/>
      <c r="LX3" s="259"/>
      <c r="LY3" s="259"/>
      <c r="LZ3" s="259"/>
      <c r="MA3" s="259"/>
      <c r="MB3" s="259"/>
      <c r="MC3" s="259"/>
      <c r="MD3" s="259"/>
      <c r="ME3" s="259"/>
      <c r="MF3" s="259"/>
      <c r="MG3" s="259"/>
      <c r="MH3" s="259"/>
      <c r="MI3" s="259"/>
      <c r="MJ3" s="259"/>
      <c r="MK3" s="259"/>
      <c r="ML3" s="259"/>
      <c r="MM3" s="259"/>
      <c r="MN3" s="259"/>
      <c r="MO3" s="259"/>
      <c r="MP3" s="259"/>
      <c r="MQ3" s="259"/>
      <c r="MR3" s="259"/>
      <c r="MS3" s="259"/>
      <c r="MT3" s="259"/>
      <c r="MU3" s="259"/>
      <c r="MV3" s="259"/>
      <c r="MW3" s="259"/>
      <c r="MX3" s="259"/>
      <c r="MY3" s="259"/>
      <c r="MZ3" s="259"/>
      <c r="NA3" s="259"/>
      <c r="NB3" s="259"/>
      <c r="NC3" s="259"/>
      <c r="ND3" s="259"/>
      <c r="NE3" s="259"/>
      <c r="NF3" s="259"/>
      <c r="NG3" s="259"/>
      <c r="NH3" s="259"/>
      <c r="NI3" s="259"/>
      <c r="NJ3" s="259"/>
      <c r="NK3" s="259"/>
      <c r="NL3" s="259"/>
      <c r="NM3" s="259"/>
      <c r="NN3" s="259"/>
      <c r="NO3" s="259"/>
      <c r="NP3" s="259"/>
      <c r="NQ3" s="259"/>
      <c r="NR3" s="259"/>
      <c r="NS3" s="259"/>
      <c r="NT3" s="259"/>
      <c r="NU3" s="259"/>
      <c r="NV3" s="259"/>
      <c r="NW3" s="259"/>
      <c r="NX3" s="259"/>
      <c r="NY3" s="259"/>
      <c r="NZ3" s="259"/>
      <c r="OA3" s="259"/>
      <c r="OB3" s="259"/>
      <c r="OC3" s="259"/>
      <c r="OD3" s="259"/>
      <c r="OE3" s="259"/>
      <c r="OF3" s="259"/>
      <c r="OG3" s="259"/>
      <c r="OH3" s="259"/>
      <c r="OI3" s="259"/>
      <c r="OJ3" s="260"/>
      <c r="OL3" s="255" t="s">
        <v>125</v>
      </c>
      <c r="OM3" s="251"/>
      <c r="ON3" s="255" t="s">
        <v>126</v>
      </c>
      <c r="OO3" s="251"/>
      <c r="OP3" s="255" t="s">
        <v>92</v>
      </c>
      <c r="OQ3" s="251"/>
      <c r="OR3" s="250" t="s">
        <v>127</v>
      </c>
      <c r="OS3" s="251"/>
      <c r="OT3" s="250" t="s">
        <v>59</v>
      </c>
      <c r="OU3" s="251"/>
      <c r="OV3" s="250" t="s">
        <v>59</v>
      </c>
      <c r="OW3" s="251"/>
      <c r="OX3" s="255" t="s">
        <v>169</v>
      </c>
      <c r="OY3" s="250"/>
      <c r="OZ3" s="250"/>
      <c r="PA3" s="250"/>
      <c r="PB3" s="250"/>
      <c r="PC3" s="250"/>
      <c r="PD3" s="250"/>
      <c r="PE3" s="250"/>
      <c r="PF3" s="250"/>
      <c r="PG3" s="250"/>
      <c r="PH3" s="250"/>
      <c r="PI3" s="250"/>
      <c r="PJ3" s="250"/>
      <c r="PK3" s="250"/>
      <c r="PL3" s="250"/>
      <c r="PM3" s="250"/>
      <c r="PN3" s="250"/>
      <c r="PO3" s="250"/>
      <c r="PP3" s="250"/>
      <c r="PQ3" s="250"/>
      <c r="PR3" s="250"/>
      <c r="PS3" s="250"/>
      <c r="PT3" s="250"/>
      <c r="PU3" s="250"/>
      <c r="PV3" s="250"/>
      <c r="PW3" s="250"/>
      <c r="PX3" s="250"/>
      <c r="PY3" s="250"/>
      <c r="PZ3" s="250"/>
      <c r="QA3" s="250"/>
      <c r="QB3" s="250"/>
      <c r="QC3" s="250"/>
      <c r="QD3" s="250"/>
      <c r="QE3" s="250"/>
      <c r="QF3" s="250"/>
      <c r="QG3" s="250"/>
      <c r="QH3" s="250"/>
      <c r="QI3" s="250"/>
      <c r="QJ3" s="250"/>
      <c r="QK3" s="250"/>
      <c r="QL3" s="250"/>
      <c r="QM3" s="250"/>
      <c r="QN3" s="250"/>
      <c r="QO3" s="250"/>
      <c r="QP3" s="250"/>
      <c r="QQ3" s="250"/>
      <c r="QR3" s="250"/>
      <c r="QS3" s="250"/>
      <c r="QT3" s="250"/>
      <c r="QU3" s="250"/>
      <c r="QV3" s="250"/>
      <c r="QW3" s="250"/>
      <c r="QX3" s="250"/>
      <c r="QY3" s="250"/>
      <c r="QZ3" s="250"/>
      <c r="RA3" s="250"/>
      <c r="RB3" s="250"/>
      <c r="RC3" s="250"/>
      <c r="RD3" s="250"/>
      <c r="RE3" s="250"/>
      <c r="RF3" s="250"/>
      <c r="RG3" s="250"/>
      <c r="RH3" s="250"/>
      <c r="RI3" s="250"/>
      <c r="RJ3" s="250"/>
      <c r="RK3" s="250"/>
      <c r="RL3" s="250"/>
      <c r="RM3" s="250"/>
      <c r="RN3" s="250"/>
      <c r="RO3" s="250"/>
      <c r="RP3" s="250"/>
      <c r="RQ3" s="250"/>
      <c r="RR3" s="250"/>
      <c r="RS3" s="250"/>
      <c r="RT3" s="250"/>
      <c r="RU3" s="250"/>
      <c r="RV3" s="250"/>
      <c r="RW3" s="250"/>
      <c r="RX3" s="250"/>
      <c r="RY3" s="250"/>
      <c r="RZ3" s="250"/>
      <c r="SA3" s="250"/>
      <c r="SB3" s="250"/>
      <c r="SC3" s="250"/>
      <c r="SD3" s="250"/>
      <c r="SE3" s="250"/>
      <c r="SF3" s="250"/>
      <c r="SG3" s="250"/>
      <c r="SH3" s="250"/>
      <c r="SI3" s="250"/>
      <c r="SJ3" s="250"/>
      <c r="SK3" s="250"/>
      <c r="SL3" s="250"/>
      <c r="SM3" s="250"/>
      <c r="SN3" s="250"/>
      <c r="SO3" s="250"/>
      <c r="SP3" s="250"/>
      <c r="SQ3" s="250"/>
      <c r="SR3" s="251"/>
      <c r="SS3" s="255" t="s">
        <v>171</v>
      </c>
      <c r="ST3" s="250"/>
      <c r="SU3" s="250"/>
      <c r="SV3" s="250"/>
      <c r="SW3" s="250"/>
      <c r="SX3" s="250"/>
      <c r="SY3" s="250"/>
      <c r="SZ3" s="250"/>
      <c r="TA3" s="250"/>
      <c r="TB3" s="250"/>
      <c r="TC3" s="250"/>
      <c r="TD3" s="250"/>
      <c r="TE3" s="250"/>
      <c r="TF3" s="250"/>
      <c r="TG3" s="250"/>
      <c r="TH3" s="250"/>
      <c r="TI3" s="250"/>
      <c r="TJ3" s="250"/>
      <c r="TK3" s="250"/>
      <c r="TL3" s="250"/>
      <c r="TM3" s="250"/>
      <c r="TN3" s="250"/>
      <c r="TO3" s="250"/>
      <c r="TP3" s="250"/>
      <c r="TQ3" s="250"/>
      <c r="TR3" s="250"/>
      <c r="TS3" s="250"/>
      <c r="TT3" s="250"/>
      <c r="TU3" s="250"/>
      <c r="TV3" s="250"/>
      <c r="TW3" s="250"/>
      <c r="TX3" s="250"/>
      <c r="TY3" s="250"/>
      <c r="TZ3" s="250"/>
      <c r="UA3" s="250"/>
      <c r="UB3" s="250"/>
      <c r="UC3" s="250"/>
      <c r="UD3" s="250"/>
      <c r="UE3" s="250"/>
      <c r="UF3" s="250"/>
      <c r="UG3" s="250"/>
      <c r="UH3" s="250"/>
      <c r="UI3" s="250"/>
      <c r="UJ3" s="250"/>
      <c r="UK3" s="250"/>
      <c r="UL3" s="250"/>
      <c r="UM3" s="250"/>
      <c r="UN3" s="250"/>
      <c r="UO3" s="250"/>
      <c r="UP3" s="250"/>
      <c r="UQ3" s="250"/>
      <c r="UR3" s="250"/>
      <c r="US3" s="250"/>
      <c r="UT3" s="250"/>
      <c r="UU3" s="250"/>
      <c r="UV3" s="250"/>
      <c r="UW3" s="250"/>
      <c r="UX3" s="250"/>
      <c r="UY3" s="250"/>
      <c r="UZ3" s="250"/>
      <c r="VA3" s="250"/>
      <c r="VB3" s="250"/>
      <c r="VC3" s="250"/>
      <c r="VD3" s="250"/>
      <c r="VE3" s="250"/>
      <c r="VF3" s="250"/>
      <c r="VG3" s="250"/>
      <c r="VH3" s="250"/>
      <c r="VI3" s="250"/>
      <c r="VJ3" s="250"/>
      <c r="VK3" s="250"/>
      <c r="VL3" s="250"/>
      <c r="VM3" s="250"/>
      <c r="VN3" s="250"/>
      <c r="VO3" s="250"/>
      <c r="VP3" s="250"/>
      <c r="VQ3" s="250"/>
      <c r="VR3" s="250"/>
      <c r="VS3" s="250"/>
      <c r="VT3" s="250"/>
      <c r="VU3" s="250"/>
      <c r="VV3" s="250"/>
      <c r="VW3" s="250"/>
      <c r="VX3" s="250"/>
      <c r="VY3" s="250"/>
      <c r="VZ3" s="250"/>
      <c r="WA3" s="250"/>
      <c r="WB3" s="250"/>
      <c r="WC3" s="250"/>
      <c r="WD3" s="250"/>
      <c r="WE3" s="250"/>
      <c r="WF3" s="250"/>
      <c r="WG3" s="250"/>
      <c r="WH3" s="250"/>
      <c r="WI3" s="250"/>
      <c r="WJ3" s="250"/>
      <c r="WK3" s="250"/>
      <c r="WL3" s="250"/>
      <c r="WM3" s="251"/>
      <c r="WO3" s="287" t="s">
        <v>133</v>
      </c>
      <c r="WP3" s="288"/>
      <c r="WQ3" s="287" t="s">
        <v>133</v>
      </c>
      <c r="WR3" s="288"/>
      <c r="WS3" s="287" t="s">
        <v>110</v>
      </c>
      <c r="WT3" s="288"/>
      <c r="WU3" s="287" t="s">
        <v>110</v>
      </c>
      <c r="WV3" s="288"/>
      <c r="WW3"/>
      <c r="WX3" s="45"/>
      <c r="WY3" s="242" t="s">
        <v>119</v>
      </c>
      <c r="WZ3" s="242"/>
      <c r="XA3" s="44"/>
      <c r="XB3" s="244" t="s">
        <v>101</v>
      </c>
      <c r="XC3" s="246"/>
      <c r="XD3" s="244" t="s">
        <v>103</v>
      </c>
      <c r="XE3" s="246"/>
      <c r="XF3" s="244" t="s">
        <v>105</v>
      </c>
      <c r="XG3" s="246"/>
      <c r="XH3" s="244" t="s">
        <v>108</v>
      </c>
      <c r="XI3" s="245"/>
      <c r="XJ3" s="245"/>
      <c r="XK3" s="245"/>
      <c r="XL3" s="245"/>
      <c r="XM3" s="245"/>
      <c r="XN3" s="245"/>
      <c r="XO3" s="245"/>
      <c r="XP3" s="245"/>
      <c r="XQ3" s="245"/>
      <c r="XR3" s="245"/>
      <c r="XS3" s="245"/>
      <c r="XT3" s="245"/>
      <c r="XU3" s="245"/>
      <c r="XV3" s="245"/>
      <c r="XW3" s="245"/>
      <c r="XX3" s="245"/>
      <c r="XY3" s="245"/>
      <c r="XZ3" s="245"/>
      <c r="YA3" s="245"/>
      <c r="YB3" s="245"/>
      <c r="YC3" s="245"/>
      <c r="YD3" s="245"/>
      <c r="YE3" s="245"/>
      <c r="YF3" s="245"/>
      <c r="YG3" s="245"/>
      <c r="YH3" s="245"/>
      <c r="YI3" s="245"/>
      <c r="YJ3" s="245"/>
      <c r="YK3" s="245"/>
      <c r="YL3" s="245"/>
      <c r="YM3" s="245"/>
      <c r="YN3" s="245"/>
      <c r="YO3" s="245"/>
      <c r="YP3" s="245"/>
      <c r="YQ3" s="245"/>
      <c r="YR3" s="245"/>
      <c r="YS3" s="246"/>
      <c r="YT3" s="42"/>
      <c r="YU3" s="244" t="s">
        <v>108</v>
      </c>
      <c r="YV3" s="245"/>
      <c r="YW3" s="245"/>
      <c r="YX3" s="245"/>
      <c r="YY3" s="245"/>
      <c r="YZ3" s="245"/>
      <c r="ZA3" s="245"/>
      <c r="ZB3" s="245"/>
      <c r="ZC3" s="245"/>
      <c r="ZD3" s="245"/>
      <c r="ZE3" s="245"/>
      <c r="ZF3" s="245"/>
      <c r="ZG3" s="245"/>
      <c r="ZH3" s="245"/>
      <c r="ZI3" s="245"/>
      <c r="ZJ3" s="245"/>
      <c r="ZK3" s="245"/>
      <c r="ZL3" s="245"/>
      <c r="ZM3" s="245"/>
      <c r="ZN3" s="245"/>
      <c r="ZO3" s="245"/>
      <c r="ZP3" s="245"/>
      <c r="ZQ3" s="245"/>
      <c r="ZR3" s="245"/>
      <c r="ZS3" s="245"/>
      <c r="ZT3" s="245"/>
      <c r="ZU3" s="245"/>
      <c r="ZV3" s="245"/>
      <c r="ZW3" s="245"/>
      <c r="ZX3" s="245"/>
      <c r="ZY3" s="245"/>
      <c r="ZZ3" s="245"/>
      <c r="AAA3" s="245"/>
      <c r="AAB3" s="245"/>
      <c r="AAC3" s="245"/>
      <c r="AAD3" s="245"/>
      <c r="AAE3" s="245"/>
      <c r="AAF3" s="246"/>
    </row>
    <row r="4" spans="1:712" ht="15" thickBot="1" x14ac:dyDescent="0.35">
      <c r="A4" s="4"/>
      <c r="B4" s="1"/>
      <c r="C4" s="4"/>
      <c r="D4" s="1"/>
      <c r="E4" s="1"/>
      <c r="F4" s="1"/>
      <c r="G4" s="193"/>
      <c r="H4" s="56" t="s">
        <v>139</v>
      </c>
      <c r="I4" s="56" t="s">
        <v>140</v>
      </c>
      <c r="J4" s="197" t="s">
        <v>260</v>
      </c>
      <c r="K4" s="109" t="s">
        <v>19</v>
      </c>
      <c r="L4" s="110" t="s">
        <v>20</v>
      </c>
      <c r="M4" s="110" t="s">
        <v>21</v>
      </c>
      <c r="N4" s="110" t="s">
        <v>22</v>
      </c>
      <c r="O4" s="110" t="s">
        <v>23</v>
      </c>
      <c r="P4" s="110" t="s">
        <v>24</v>
      </c>
      <c r="Q4" s="111" t="s">
        <v>143</v>
      </c>
      <c r="R4" s="112" t="s">
        <v>2</v>
      </c>
      <c r="S4" s="110" t="s">
        <v>162</v>
      </c>
      <c r="T4" s="110" t="s">
        <v>163</v>
      </c>
      <c r="U4" s="111" t="s">
        <v>164</v>
      </c>
      <c r="V4" s="62" t="s">
        <v>145</v>
      </c>
      <c r="W4" s="63" t="s">
        <v>146</v>
      </c>
      <c r="X4" s="63" t="s">
        <v>147</v>
      </c>
      <c r="Y4" s="63" t="s">
        <v>148</v>
      </c>
      <c r="Z4" s="113" t="s">
        <v>149</v>
      </c>
      <c r="AA4" s="113" t="s">
        <v>150</v>
      </c>
      <c r="AB4" s="63" t="s">
        <v>151</v>
      </c>
      <c r="AC4" s="63" t="s">
        <v>152</v>
      </c>
      <c r="AD4" s="63" t="s">
        <v>153</v>
      </c>
      <c r="AE4" s="63" t="s">
        <v>154</v>
      </c>
      <c r="AF4" s="114" t="s">
        <v>155</v>
      </c>
      <c r="AG4" s="114" t="s">
        <v>156</v>
      </c>
      <c r="AH4" s="114" t="s">
        <v>157</v>
      </c>
      <c r="AI4" s="114" t="s">
        <v>158</v>
      </c>
      <c r="AJ4" s="114" t="s">
        <v>159</v>
      </c>
      <c r="AK4" s="115" t="s">
        <v>26</v>
      </c>
      <c r="AL4" s="115" t="s">
        <v>27</v>
      </c>
      <c r="AM4" s="87"/>
      <c r="AN4" s="168" t="s">
        <v>26</v>
      </c>
      <c r="AO4" s="169" t="s">
        <v>27</v>
      </c>
      <c r="AP4" s="170" t="s">
        <v>167</v>
      </c>
      <c r="AQ4" s="171" t="s">
        <v>175</v>
      </c>
      <c r="AR4" s="171" t="s">
        <v>168</v>
      </c>
      <c r="AS4" s="171" t="s">
        <v>176</v>
      </c>
      <c r="AT4" s="94" t="s">
        <v>177</v>
      </c>
      <c r="AU4" s="96" t="s">
        <v>178</v>
      </c>
      <c r="AV4" s="94" t="s">
        <v>177</v>
      </c>
      <c r="AW4" s="96" t="s">
        <v>178</v>
      </c>
      <c r="AX4" s="234" t="s">
        <v>181</v>
      </c>
      <c r="AY4" s="95" t="s">
        <v>182</v>
      </c>
      <c r="AZ4" s="95" t="s">
        <v>183</v>
      </c>
      <c r="BA4" s="96" t="s">
        <v>184</v>
      </c>
      <c r="BB4" s="94" t="s">
        <v>179</v>
      </c>
      <c r="BC4" s="95" t="s">
        <v>180</v>
      </c>
      <c r="BD4" s="97" t="s">
        <v>181</v>
      </c>
      <c r="BE4" s="97" t="s">
        <v>182</v>
      </c>
      <c r="BF4" s="97" t="s">
        <v>183</v>
      </c>
      <c r="BG4" s="98" t="s">
        <v>184</v>
      </c>
      <c r="BH4" s="99" t="s">
        <v>186</v>
      </c>
      <c r="BI4" s="97" t="s">
        <v>187</v>
      </c>
      <c r="BJ4" s="97" t="s">
        <v>188</v>
      </c>
      <c r="BK4" s="97" t="s">
        <v>189</v>
      </c>
      <c r="BL4" s="97" t="s">
        <v>190</v>
      </c>
      <c r="BM4" s="98" t="s">
        <v>191</v>
      </c>
      <c r="BN4" s="100" t="s">
        <v>165</v>
      </c>
      <c r="BO4" s="101" t="s">
        <v>166</v>
      </c>
      <c r="BP4" s="101" t="s">
        <v>199</v>
      </c>
      <c r="BQ4" s="101" t="s">
        <v>227</v>
      </c>
      <c r="BR4" s="102" t="s">
        <v>192</v>
      </c>
      <c r="BS4" s="102" t="s">
        <v>193</v>
      </c>
      <c r="BT4" s="103" t="s">
        <v>200</v>
      </c>
      <c r="BU4" s="104" t="s">
        <v>198</v>
      </c>
      <c r="BV4" s="61">
        <v>10.6</v>
      </c>
      <c r="BW4" s="105">
        <v>10.9</v>
      </c>
      <c r="BX4" s="105">
        <v>11.3</v>
      </c>
      <c r="BY4" s="105">
        <v>11.8</v>
      </c>
      <c r="BZ4" s="105">
        <v>12.2</v>
      </c>
      <c r="CA4" s="105">
        <v>12.6</v>
      </c>
      <c r="CB4" s="105">
        <v>13.1</v>
      </c>
      <c r="CC4" s="105">
        <v>13.6</v>
      </c>
      <c r="CD4" s="105">
        <v>14.1</v>
      </c>
      <c r="CE4" s="105">
        <v>14.6</v>
      </c>
      <c r="CF4" s="105">
        <v>15.1</v>
      </c>
      <c r="CG4" s="105">
        <v>15.7</v>
      </c>
      <c r="CH4" s="105">
        <v>16.3</v>
      </c>
      <c r="CI4" s="105">
        <v>16.8</v>
      </c>
      <c r="CJ4" s="105">
        <v>17.5</v>
      </c>
      <c r="CK4" s="105">
        <v>18.100000000000001</v>
      </c>
      <c r="CL4" s="105">
        <v>18.8</v>
      </c>
      <c r="CM4" s="105">
        <v>19.5</v>
      </c>
      <c r="CN4" s="105">
        <v>20.2</v>
      </c>
      <c r="CO4" s="105">
        <v>20.9</v>
      </c>
      <c r="CP4" s="105">
        <v>21.7</v>
      </c>
      <c r="CQ4" s="105">
        <v>22.5</v>
      </c>
      <c r="CR4" s="105">
        <v>23.3</v>
      </c>
      <c r="CS4" s="105">
        <v>24.1</v>
      </c>
      <c r="CT4" s="105">
        <v>25</v>
      </c>
      <c r="CU4" s="105">
        <v>25.9</v>
      </c>
      <c r="CV4" s="105">
        <v>26.9</v>
      </c>
      <c r="CW4" s="105">
        <v>27.9</v>
      </c>
      <c r="CX4" s="105">
        <v>28.9</v>
      </c>
      <c r="CY4" s="105">
        <v>30</v>
      </c>
      <c r="CZ4" s="105">
        <v>31.1</v>
      </c>
      <c r="DA4" s="105">
        <v>32.200000000000003</v>
      </c>
      <c r="DB4" s="105">
        <v>33.4</v>
      </c>
      <c r="DC4" s="105">
        <v>34.6</v>
      </c>
      <c r="DD4" s="105">
        <v>35.9</v>
      </c>
      <c r="DE4" s="105">
        <v>37.200000000000003</v>
      </c>
      <c r="DF4" s="105">
        <v>38.5</v>
      </c>
      <c r="DG4" s="105">
        <v>40</v>
      </c>
      <c r="DH4" s="105">
        <v>41.4</v>
      </c>
      <c r="DI4" s="105">
        <v>42.9</v>
      </c>
      <c r="DJ4" s="105">
        <v>44.5</v>
      </c>
      <c r="DK4" s="105">
        <v>46.1</v>
      </c>
      <c r="DL4" s="105">
        <v>47.8</v>
      </c>
      <c r="DM4" s="105">
        <v>49.6</v>
      </c>
      <c r="DN4" s="105">
        <v>51.4</v>
      </c>
      <c r="DO4" s="105">
        <v>53.3</v>
      </c>
      <c r="DP4" s="105">
        <v>55.2</v>
      </c>
      <c r="DQ4" s="105">
        <v>57.3</v>
      </c>
      <c r="DR4" s="105">
        <v>59.4</v>
      </c>
      <c r="DS4" s="105">
        <v>61.5</v>
      </c>
      <c r="DT4" s="105">
        <v>63.8</v>
      </c>
      <c r="DU4" s="105">
        <v>66.099999999999994</v>
      </c>
      <c r="DV4" s="105">
        <v>68.5</v>
      </c>
      <c r="DW4" s="105">
        <v>71</v>
      </c>
      <c r="DX4" s="105">
        <v>73.7</v>
      </c>
      <c r="DY4" s="105">
        <v>76.400000000000006</v>
      </c>
      <c r="DZ4" s="105">
        <v>79.099999999999994</v>
      </c>
      <c r="EA4" s="105">
        <v>82</v>
      </c>
      <c r="EB4" s="105">
        <v>85.1</v>
      </c>
      <c r="EC4" s="105">
        <v>88.2</v>
      </c>
      <c r="ED4" s="105">
        <v>91.4</v>
      </c>
      <c r="EE4" s="105">
        <v>94.7</v>
      </c>
      <c r="EF4" s="105">
        <v>98.2</v>
      </c>
      <c r="EG4" s="105">
        <v>101.8</v>
      </c>
      <c r="EH4" s="105">
        <v>105.5</v>
      </c>
      <c r="EI4" s="105">
        <v>109.4</v>
      </c>
      <c r="EJ4" s="105">
        <v>113.4</v>
      </c>
      <c r="EK4" s="105">
        <v>117.6</v>
      </c>
      <c r="EL4" s="105">
        <v>121.9</v>
      </c>
      <c r="EM4" s="105">
        <v>126.3</v>
      </c>
      <c r="EN4" s="105">
        <v>131</v>
      </c>
      <c r="EO4" s="105">
        <v>135.80000000000001</v>
      </c>
      <c r="EP4" s="105">
        <v>140.69999999999999</v>
      </c>
      <c r="EQ4" s="105">
        <v>145.9</v>
      </c>
      <c r="ER4" s="105">
        <v>151.19999999999999</v>
      </c>
      <c r="ES4" s="105">
        <v>156.80000000000001</v>
      </c>
      <c r="ET4" s="105">
        <v>162.5</v>
      </c>
      <c r="EU4" s="105">
        <v>168.5</v>
      </c>
      <c r="EV4" s="105">
        <v>174.7</v>
      </c>
      <c r="EW4" s="105">
        <v>181.1</v>
      </c>
      <c r="EX4" s="105">
        <v>187.7</v>
      </c>
      <c r="EY4" s="105">
        <v>194.6</v>
      </c>
      <c r="EZ4" s="105">
        <v>201.7</v>
      </c>
      <c r="FA4" s="105">
        <v>209.1</v>
      </c>
      <c r="FB4" s="105">
        <v>216.7</v>
      </c>
      <c r="FC4" s="105">
        <v>224.7</v>
      </c>
      <c r="FD4" s="105">
        <v>232.9</v>
      </c>
      <c r="FE4" s="105">
        <v>241.4</v>
      </c>
      <c r="FF4" s="105">
        <v>250.3</v>
      </c>
      <c r="FG4" s="105">
        <v>259.5</v>
      </c>
      <c r="FH4" s="105">
        <v>269</v>
      </c>
      <c r="FI4" s="179">
        <v>278.8</v>
      </c>
      <c r="FJ4" s="107">
        <v>10.6</v>
      </c>
      <c r="FK4" s="107">
        <v>10.9</v>
      </c>
      <c r="FL4" s="107">
        <v>11.3</v>
      </c>
      <c r="FM4" s="107">
        <v>11.8</v>
      </c>
      <c r="FN4" s="107">
        <v>12.2</v>
      </c>
      <c r="FO4" s="107">
        <v>12.6</v>
      </c>
      <c r="FP4" s="108">
        <v>13.1</v>
      </c>
      <c r="FQ4" s="106">
        <v>13.6</v>
      </c>
      <c r="FR4" s="107">
        <v>14.1</v>
      </c>
      <c r="FS4" s="107">
        <v>14.6</v>
      </c>
      <c r="FT4" s="107">
        <v>15.1</v>
      </c>
      <c r="FU4" s="107">
        <v>15.7</v>
      </c>
      <c r="FV4" s="107">
        <v>16.3</v>
      </c>
      <c r="FW4" s="107">
        <v>16.8</v>
      </c>
      <c r="FX4" s="107">
        <v>17.5</v>
      </c>
      <c r="FY4" s="107">
        <v>18.100000000000001</v>
      </c>
      <c r="FZ4" s="107">
        <v>18.8</v>
      </c>
      <c r="GA4" s="107">
        <v>19.5</v>
      </c>
      <c r="GB4" s="107">
        <v>20.2</v>
      </c>
      <c r="GC4" s="107">
        <v>20.9</v>
      </c>
      <c r="GD4" s="107">
        <v>21.7</v>
      </c>
      <c r="GE4" s="107">
        <v>22.5</v>
      </c>
      <c r="GF4" s="107">
        <v>23.3</v>
      </c>
      <c r="GG4" s="107">
        <v>24.1</v>
      </c>
      <c r="GH4" s="107">
        <v>25</v>
      </c>
      <c r="GI4" s="107">
        <v>25.9</v>
      </c>
      <c r="GJ4" s="107">
        <v>26.9</v>
      </c>
      <c r="GK4" s="107">
        <v>27.9</v>
      </c>
      <c r="GL4" s="107">
        <v>28.9</v>
      </c>
      <c r="GM4" s="107">
        <v>30</v>
      </c>
      <c r="GN4" s="107">
        <v>31.1</v>
      </c>
      <c r="GO4" s="107">
        <v>32.200000000000003</v>
      </c>
      <c r="GP4" s="107">
        <v>33.4</v>
      </c>
      <c r="GQ4" s="107">
        <v>34.6</v>
      </c>
      <c r="GR4" s="107">
        <v>35.9</v>
      </c>
      <c r="GS4" s="107">
        <v>37.200000000000003</v>
      </c>
      <c r="GT4" s="107">
        <v>38.5</v>
      </c>
      <c r="GU4" s="107">
        <v>40</v>
      </c>
      <c r="GV4" s="107">
        <v>41.4</v>
      </c>
      <c r="GW4" s="107">
        <v>42.9</v>
      </c>
      <c r="GX4" s="107">
        <v>44.5</v>
      </c>
      <c r="GY4" s="107">
        <v>46.1</v>
      </c>
      <c r="GZ4" s="107">
        <v>47.8</v>
      </c>
      <c r="HA4" s="107">
        <v>49.6</v>
      </c>
      <c r="HB4" s="107">
        <v>51.4</v>
      </c>
      <c r="HC4" s="107">
        <v>53.3</v>
      </c>
      <c r="HD4" s="107">
        <v>55.2</v>
      </c>
      <c r="HE4" s="107">
        <v>57.3</v>
      </c>
      <c r="HF4" s="107">
        <v>59.4</v>
      </c>
      <c r="HG4" s="107">
        <v>61.5</v>
      </c>
      <c r="HH4" s="107">
        <v>63.8</v>
      </c>
      <c r="HI4" s="107">
        <v>66.099999999999994</v>
      </c>
      <c r="HJ4" s="107">
        <v>68.5</v>
      </c>
      <c r="HK4" s="107">
        <v>71</v>
      </c>
      <c r="HL4" s="107">
        <v>73.7</v>
      </c>
      <c r="HM4" s="107">
        <v>76.400000000000006</v>
      </c>
      <c r="HN4" s="107">
        <v>79.099999999999994</v>
      </c>
      <c r="HO4" s="107">
        <v>82</v>
      </c>
      <c r="HP4" s="107">
        <v>85.1</v>
      </c>
      <c r="HQ4" s="107">
        <v>88.2</v>
      </c>
      <c r="HR4" s="107">
        <v>91.4</v>
      </c>
      <c r="HS4" s="107">
        <v>94.7</v>
      </c>
      <c r="HT4" s="107">
        <v>98.2</v>
      </c>
      <c r="HU4" s="107">
        <v>101.8</v>
      </c>
      <c r="HV4" s="107">
        <v>105.5</v>
      </c>
      <c r="HW4" s="107">
        <v>109.4</v>
      </c>
      <c r="HX4" s="107">
        <v>113.4</v>
      </c>
      <c r="HY4" s="107">
        <v>117.6</v>
      </c>
      <c r="HZ4" s="107">
        <v>121.9</v>
      </c>
      <c r="IA4" s="107">
        <v>126.3</v>
      </c>
      <c r="IB4" s="107">
        <v>131</v>
      </c>
      <c r="IC4" s="107">
        <v>135.80000000000001</v>
      </c>
      <c r="ID4" s="107">
        <v>140.69999999999999</v>
      </c>
      <c r="IE4" s="107">
        <v>145.9</v>
      </c>
      <c r="IF4" s="107">
        <v>151.19999999999999</v>
      </c>
      <c r="IG4" s="107">
        <v>156.80000000000001</v>
      </c>
      <c r="IH4" s="107">
        <v>162.5</v>
      </c>
      <c r="II4" s="107">
        <v>168.5</v>
      </c>
      <c r="IJ4" s="107">
        <v>174.7</v>
      </c>
      <c r="IK4" s="107">
        <v>181.1</v>
      </c>
      <c r="IL4" s="107">
        <v>187.7</v>
      </c>
      <c r="IM4" s="107">
        <v>194.6</v>
      </c>
      <c r="IN4" s="107">
        <v>201.7</v>
      </c>
      <c r="IO4" s="107">
        <v>209.1</v>
      </c>
      <c r="IP4" s="107">
        <v>216.7</v>
      </c>
      <c r="IQ4" s="107">
        <v>224.7</v>
      </c>
      <c r="IR4" s="107">
        <v>232.9</v>
      </c>
      <c r="IS4" s="107">
        <v>241.4</v>
      </c>
      <c r="IT4" s="107">
        <v>250.3</v>
      </c>
      <c r="IU4" s="107">
        <v>259.5</v>
      </c>
      <c r="IV4" s="107">
        <v>269</v>
      </c>
      <c r="IW4" s="108">
        <v>278.8</v>
      </c>
      <c r="IY4" s="18" t="s">
        <v>26</v>
      </c>
      <c r="IZ4" s="14" t="s">
        <v>27</v>
      </c>
      <c r="JA4" s="17"/>
      <c r="JB4" s="18" t="s">
        <v>26</v>
      </c>
      <c r="JC4" s="14" t="s">
        <v>27</v>
      </c>
      <c r="JD4" s="17"/>
      <c r="JE4" s="18" t="s">
        <v>26</v>
      </c>
      <c r="JF4" s="14" t="s">
        <v>27</v>
      </c>
      <c r="JG4" s="19">
        <v>6.04</v>
      </c>
      <c r="JH4" s="20">
        <v>6.98</v>
      </c>
      <c r="JI4" s="20">
        <v>8.06</v>
      </c>
      <c r="JJ4" s="20">
        <v>9.31</v>
      </c>
      <c r="JK4" s="20">
        <v>10.8</v>
      </c>
      <c r="JL4" s="20">
        <v>12.4</v>
      </c>
      <c r="JM4" s="20">
        <v>14.3</v>
      </c>
      <c r="JN4" s="20">
        <v>16.5</v>
      </c>
      <c r="JO4" s="20">
        <v>19.100000000000001</v>
      </c>
      <c r="JP4" s="20">
        <v>22.1</v>
      </c>
      <c r="JQ4" s="20">
        <v>25.5</v>
      </c>
      <c r="JR4" s="20">
        <v>29.4</v>
      </c>
      <c r="JS4" s="20">
        <v>34</v>
      </c>
      <c r="JT4" s="20">
        <v>39.200000000000003</v>
      </c>
      <c r="JU4" s="20">
        <v>45.3</v>
      </c>
      <c r="JV4" s="20">
        <v>52.3</v>
      </c>
      <c r="JW4" s="20">
        <v>60.4</v>
      </c>
      <c r="JX4" s="20">
        <v>69.8</v>
      </c>
      <c r="JY4" s="20">
        <v>80.599999999999994</v>
      </c>
      <c r="JZ4" s="20">
        <v>93.1</v>
      </c>
      <c r="KA4" s="20">
        <v>107.5</v>
      </c>
      <c r="KB4" s="20">
        <v>124.1</v>
      </c>
      <c r="KC4" s="20">
        <v>143.30000000000001</v>
      </c>
      <c r="KD4" s="20">
        <v>165.5</v>
      </c>
      <c r="KE4" s="20">
        <v>191.1</v>
      </c>
      <c r="KF4" s="20">
        <v>220.7</v>
      </c>
      <c r="KG4" s="20">
        <v>254.8</v>
      </c>
      <c r="KH4" s="20">
        <v>294.3</v>
      </c>
      <c r="KI4" s="20">
        <v>339.8</v>
      </c>
      <c r="KJ4" s="20">
        <v>392.4</v>
      </c>
      <c r="KK4" s="20">
        <v>453.2</v>
      </c>
      <c r="KL4" s="15">
        <v>523.29999999999995</v>
      </c>
      <c r="KM4" s="17"/>
      <c r="KN4" s="18" t="s">
        <v>26</v>
      </c>
      <c r="KO4" s="14" t="s">
        <v>27</v>
      </c>
      <c r="KP4" s="19">
        <v>8.1999999999999993</v>
      </c>
      <c r="KQ4" s="20">
        <v>8.51</v>
      </c>
      <c r="KR4" s="20">
        <v>8.82</v>
      </c>
      <c r="KS4" s="20">
        <v>9.14</v>
      </c>
      <c r="KT4" s="20">
        <v>9.4700000000000006</v>
      </c>
      <c r="KU4" s="20">
        <v>9.82</v>
      </c>
      <c r="KV4" s="20">
        <v>10.199999999999999</v>
      </c>
      <c r="KW4" s="20">
        <v>10.6</v>
      </c>
      <c r="KX4" s="20">
        <v>10.9</v>
      </c>
      <c r="KY4" s="20">
        <v>11.3</v>
      </c>
      <c r="KZ4" s="20">
        <v>11.8</v>
      </c>
      <c r="LA4" s="20">
        <v>12.2</v>
      </c>
      <c r="LB4" s="20">
        <v>12.6</v>
      </c>
      <c r="LC4" s="20">
        <v>13.1</v>
      </c>
      <c r="LD4" s="20">
        <v>13.6</v>
      </c>
      <c r="LE4" s="20">
        <v>14.1</v>
      </c>
      <c r="LF4" s="20">
        <v>14.6</v>
      </c>
      <c r="LG4" s="20">
        <v>15.1</v>
      </c>
      <c r="LH4" s="20">
        <v>15.7</v>
      </c>
      <c r="LI4" s="20">
        <v>16.3</v>
      </c>
      <c r="LJ4" s="20">
        <v>16.8</v>
      </c>
      <c r="LK4" s="20">
        <v>17.5</v>
      </c>
      <c r="LL4" s="20">
        <v>18.100000000000001</v>
      </c>
      <c r="LM4" s="20">
        <v>18.8</v>
      </c>
      <c r="LN4" s="20">
        <v>19.5</v>
      </c>
      <c r="LO4" s="20">
        <v>20.2</v>
      </c>
      <c r="LP4" s="20">
        <v>20.9</v>
      </c>
      <c r="LQ4" s="20">
        <v>21.7</v>
      </c>
      <c r="LR4" s="20">
        <v>22.5</v>
      </c>
      <c r="LS4" s="20">
        <v>23.3</v>
      </c>
      <c r="LT4" s="20">
        <v>24.1</v>
      </c>
      <c r="LU4" s="20">
        <v>25</v>
      </c>
      <c r="LV4" s="20">
        <v>25.9</v>
      </c>
      <c r="LW4" s="20">
        <v>26.9</v>
      </c>
      <c r="LX4" s="20">
        <v>27.9</v>
      </c>
      <c r="LY4" s="20">
        <v>28.9</v>
      </c>
      <c r="LZ4" s="20">
        <v>30</v>
      </c>
      <c r="MA4" s="20">
        <v>31.1</v>
      </c>
      <c r="MB4" s="20">
        <v>32.200000000000003</v>
      </c>
      <c r="MC4" s="20">
        <v>33.4</v>
      </c>
      <c r="MD4" s="20">
        <v>34.6</v>
      </c>
      <c r="ME4" s="20">
        <v>35.9</v>
      </c>
      <c r="MF4" s="20">
        <v>37.200000000000003</v>
      </c>
      <c r="MG4" s="20">
        <v>38.5</v>
      </c>
      <c r="MH4" s="20">
        <v>40</v>
      </c>
      <c r="MI4" s="20">
        <v>41.4</v>
      </c>
      <c r="MJ4" s="20">
        <v>42.9</v>
      </c>
      <c r="MK4" s="20">
        <v>44.5</v>
      </c>
      <c r="ML4" s="20">
        <v>46.1</v>
      </c>
      <c r="MM4" s="20">
        <v>47.8</v>
      </c>
      <c r="MN4" s="20">
        <v>49.6</v>
      </c>
      <c r="MO4" s="20">
        <v>51.4</v>
      </c>
      <c r="MP4" s="20">
        <v>53.3</v>
      </c>
      <c r="MQ4" s="20">
        <v>55.2</v>
      </c>
      <c r="MR4" s="20">
        <v>57.3</v>
      </c>
      <c r="MS4" s="20">
        <v>59.4</v>
      </c>
      <c r="MT4" s="20">
        <v>61.5</v>
      </c>
      <c r="MU4" s="20">
        <v>63.8</v>
      </c>
      <c r="MV4" s="20">
        <v>66.099999999999994</v>
      </c>
      <c r="MW4" s="20">
        <v>68.5</v>
      </c>
      <c r="MX4" s="20">
        <v>71</v>
      </c>
      <c r="MY4" s="20">
        <v>73.7</v>
      </c>
      <c r="MZ4" s="20">
        <v>76.400000000000006</v>
      </c>
      <c r="NA4" s="20">
        <v>79.099999999999994</v>
      </c>
      <c r="NB4" s="20">
        <v>82</v>
      </c>
      <c r="NC4" s="20">
        <v>85.1</v>
      </c>
      <c r="ND4" s="20">
        <v>88.2</v>
      </c>
      <c r="NE4" s="20">
        <v>91.4</v>
      </c>
      <c r="NF4" s="20">
        <v>94.7</v>
      </c>
      <c r="NG4" s="20">
        <v>98.2</v>
      </c>
      <c r="NH4" s="20">
        <v>101.8</v>
      </c>
      <c r="NI4" s="20">
        <v>105.5</v>
      </c>
      <c r="NJ4" s="20">
        <v>109.4</v>
      </c>
      <c r="NK4" s="20">
        <v>113.4</v>
      </c>
      <c r="NL4" s="20">
        <v>117.6</v>
      </c>
      <c r="NM4" s="20">
        <v>121.9</v>
      </c>
      <c r="NN4" s="20">
        <v>126.3</v>
      </c>
      <c r="NO4" s="20">
        <v>131</v>
      </c>
      <c r="NP4" s="20">
        <v>135.80000000000001</v>
      </c>
      <c r="NQ4" s="20">
        <v>140.69999999999999</v>
      </c>
      <c r="NR4" s="20">
        <v>145.9</v>
      </c>
      <c r="NS4" s="20">
        <v>151.19999999999999</v>
      </c>
      <c r="NT4" s="20">
        <v>156.80000000000001</v>
      </c>
      <c r="NU4" s="20">
        <v>162.5</v>
      </c>
      <c r="NV4" s="20">
        <v>168.5</v>
      </c>
      <c r="NW4" s="20">
        <v>174.7</v>
      </c>
      <c r="NX4" s="20">
        <v>181.1</v>
      </c>
      <c r="NY4" s="20">
        <v>187.7</v>
      </c>
      <c r="NZ4" s="20">
        <v>194.6</v>
      </c>
      <c r="OA4" s="20">
        <v>201.7</v>
      </c>
      <c r="OB4" s="20">
        <v>209.1</v>
      </c>
      <c r="OC4" s="20">
        <v>216.7</v>
      </c>
      <c r="OD4" s="20">
        <v>224.7</v>
      </c>
      <c r="OE4" s="20">
        <v>232.9</v>
      </c>
      <c r="OF4" s="20">
        <v>241.4</v>
      </c>
      <c r="OG4" s="20">
        <v>250.3</v>
      </c>
      <c r="OH4" s="20">
        <v>259.5</v>
      </c>
      <c r="OI4" s="20">
        <v>269</v>
      </c>
      <c r="OJ4" s="15">
        <v>278.8</v>
      </c>
      <c r="OL4" s="21" t="s">
        <v>26</v>
      </c>
      <c r="OM4" s="22" t="s">
        <v>27</v>
      </c>
      <c r="ON4" s="23" t="s">
        <v>26</v>
      </c>
      <c r="OO4" s="22" t="s">
        <v>27</v>
      </c>
      <c r="OP4" s="23" t="s">
        <v>26</v>
      </c>
      <c r="OQ4" s="22" t="s">
        <v>27</v>
      </c>
      <c r="OR4" s="23" t="s">
        <v>26</v>
      </c>
      <c r="OS4" s="22" t="s">
        <v>27</v>
      </c>
      <c r="OT4" s="23" t="s">
        <v>26</v>
      </c>
      <c r="OU4" s="22" t="s">
        <v>27</v>
      </c>
      <c r="OV4" s="23" t="s">
        <v>26</v>
      </c>
      <c r="OW4" s="22" t="s">
        <v>27</v>
      </c>
      <c r="OX4" s="24">
        <v>8.1999999999999993</v>
      </c>
      <c r="OY4" s="25">
        <v>8.51</v>
      </c>
      <c r="OZ4" s="25">
        <v>8.82</v>
      </c>
      <c r="PA4" s="25">
        <v>9.14</v>
      </c>
      <c r="PB4" s="25">
        <v>9.4700000000000006</v>
      </c>
      <c r="PC4" s="25">
        <v>9.82</v>
      </c>
      <c r="PD4" s="25">
        <v>10.199999999999999</v>
      </c>
      <c r="PE4" s="25">
        <v>10.6</v>
      </c>
      <c r="PF4" s="25">
        <v>10.9</v>
      </c>
      <c r="PG4" s="25">
        <v>11.3</v>
      </c>
      <c r="PH4" s="25">
        <v>11.8</v>
      </c>
      <c r="PI4" s="25">
        <v>12.2</v>
      </c>
      <c r="PJ4" s="25">
        <v>12.6</v>
      </c>
      <c r="PK4" s="25">
        <v>13.1</v>
      </c>
      <c r="PL4" s="25">
        <v>13.6</v>
      </c>
      <c r="PM4" s="25">
        <v>14.1</v>
      </c>
      <c r="PN4" s="25">
        <v>14.6</v>
      </c>
      <c r="PO4" s="25">
        <v>15.1</v>
      </c>
      <c r="PP4" s="25">
        <v>15.7</v>
      </c>
      <c r="PQ4" s="25">
        <v>16.3</v>
      </c>
      <c r="PR4" s="25">
        <v>16.8</v>
      </c>
      <c r="PS4" s="25">
        <v>17.5</v>
      </c>
      <c r="PT4" s="25">
        <v>18.100000000000001</v>
      </c>
      <c r="PU4" s="25">
        <v>18.8</v>
      </c>
      <c r="PV4" s="25">
        <v>19.5</v>
      </c>
      <c r="PW4" s="25">
        <v>20.2</v>
      </c>
      <c r="PX4" s="25">
        <v>20.9</v>
      </c>
      <c r="PY4" s="25">
        <v>21.7</v>
      </c>
      <c r="PZ4" s="25">
        <v>22.5</v>
      </c>
      <c r="QA4" s="25">
        <v>23.3</v>
      </c>
      <c r="QB4" s="25">
        <v>24.1</v>
      </c>
      <c r="QC4" s="25">
        <v>25</v>
      </c>
      <c r="QD4" s="25">
        <v>25.9</v>
      </c>
      <c r="QE4" s="25">
        <v>26.9</v>
      </c>
      <c r="QF4" s="25">
        <v>27.9</v>
      </c>
      <c r="QG4" s="25">
        <v>28.9</v>
      </c>
      <c r="QH4" s="25">
        <v>30</v>
      </c>
      <c r="QI4" s="25">
        <v>31.1</v>
      </c>
      <c r="QJ4" s="25">
        <v>32.200000000000003</v>
      </c>
      <c r="QK4" s="25">
        <v>33.4</v>
      </c>
      <c r="QL4" s="25">
        <v>34.6</v>
      </c>
      <c r="QM4" s="25">
        <v>35.9</v>
      </c>
      <c r="QN4" s="25">
        <v>37.200000000000003</v>
      </c>
      <c r="QO4" s="25">
        <v>38.5</v>
      </c>
      <c r="QP4" s="25">
        <v>40</v>
      </c>
      <c r="QQ4" s="25">
        <v>41.4</v>
      </c>
      <c r="QR4" s="25">
        <v>42.9</v>
      </c>
      <c r="QS4" s="25">
        <v>44.5</v>
      </c>
      <c r="QT4" s="25">
        <v>46.1</v>
      </c>
      <c r="QU4" s="25">
        <v>47.8</v>
      </c>
      <c r="QV4" s="25">
        <v>49.6</v>
      </c>
      <c r="QW4" s="25">
        <v>51.4</v>
      </c>
      <c r="QX4" s="25">
        <v>53.3</v>
      </c>
      <c r="QY4" s="25">
        <v>55.2</v>
      </c>
      <c r="QZ4" s="25">
        <v>57.3</v>
      </c>
      <c r="RA4" s="25">
        <v>59.4</v>
      </c>
      <c r="RB4" s="25">
        <v>61.5</v>
      </c>
      <c r="RC4" s="25">
        <v>63.8</v>
      </c>
      <c r="RD4" s="25">
        <v>66.099999999999994</v>
      </c>
      <c r="RE4" s="25">
        <v>68.5</v>
      </c>
      <c r="RF4" s="25">
        <v>71</v>
      </c>
      <c r="RG4" s="25">
        <v>73.7</v>
      </c>
      <c r="RH4" s="25">
        <v>76.400000000000006</v>
      </c>
      <c r="RI4" s="25">
        <v>79.099999999999994</v>
      </c>
      <c r="RJ4" s="25">
        <v>82</v>
      </c>
      <c r="RK4" s="25">
        <v>85.1</v>
      </c>
      <c r="RL4" s="25">
        <v>88.2</v>
      </c>
      <c r="RM4" s="25">
        <v>91.4</v>
      </c>
      <c r="RN4" s="25">
        <v>94.7</v>
      </c>
      <c r="RO4" s="25">
        <v>98.2</v>
      </c>
      <c r="RP4" s="25">
        <v>101.8</v>
      </c>
      <c r="RQ4" s="25">
        <v>105.5</v>
      </c>
      <c r="RR4" s="25">
        <v>109.4</v>
      </c>
      <c r="RS4" s="25">
        <v>113.4</v>
      </c>
      <c r="RT4" s="25">
        <v>117.6</v>
      </c>
      <c r="RU4" s="25">
        <v>121.9</v>
      </c>
      <c r="RV4" s="25">
        <v>126.3</v>
      </c>
      <c r="RW4" s="25">
        <v>131</v>
      </c>
      <c r="RX4" s="25">
        <v>135.80000000000001</v>
      </c>
      <c r="RY4" s="25">
        <v>140.69999999999999</v>
      </c>
      <c r="RZ4" s="25">
        <v>145.9</v>
      </c>
      <c r="SA4" s="25">
        <v>151.19999999999999</v>
      </c>
      <c r="SB4" s="25">
        <v>156.80000000000001</v>
      </c>
      <c r="SC4" s="25">
        <v>162.5</v>
      </c>
      <c r="SD4" s="25">
        <v>168.5</v>
      </c>
      <c r="SE4" s="25">
        <v>174.7</v>
      </c>
      <c r="SF4" s="25">
        <v>181.1</v>
      </c>
      <c r="SG4" s="25">
        <v>187.7</v>
      </c>
      <c r="SH4" s="25">
        <v>194.6</v>
      </c>
      <c r="SI4" s="25">
        <v>201.7</v>
      </c>
      <c r="SJ4" s="25">
        <v>209.1</v>
      </c>
      <c r="SK4" s="25">
        <v>216.7</v>
      </c>
      <c r="SL4" s="25">
        <v>224.7</v>
      </c>
      <c r="SM4" s="25">
        <v>232.9</v>
      </c>
      <c r="SN4" s="25">
        <v>241.4</v>
      </c>
      <c r="SO4" s="25">
        <v>250.3</v>
      </c>
      <c r="SP4" s="25">
        <v>259.5</v>
      </c>
      <c r="SQ4" s="25">
        <v>269</v>
      </c>
      <c r="SR4" s="26">
        <v>278.8</v>
      </c>
      <c r="SS4" s="24">
        <v>8.1999999999999993</v>
      </c>
      <c r="ST4" s="25">
        <v>8.51</v>
      </c>
      <c r="SU4" s="25">
        <v>8.82</v>
      </c>
      <c r="SV4" s="25">
        <v>9.14</v>
      </c>
      <c r="SW4" s="25">
        <v>9.4700000000000006</v>
      </c>
      <c r="SX4" s="25">
        <v>9.82</v>
      </c>
      <c r="SY4" s="25">
        <v>10.199999999999999</v>
      </c>
      <c r="SZ4" s="25">
        <v>10.6</v>
      </c>
      <c r="TA4" s="25">
        <v>10.9</v>
      </c>
      <c r="TB4" s="25">
        <v>11.3</v>
      </c>
      <c r="TC4" s="25">
        <v>11.8</v>
      </c>
      <c r="TD4" s="25">
        <v>12.2</v>
      </c>
      <c r="TE4" s="25">
        <v>12.6</v>
      </c>
      <c r="TF4" s="25">
        <v>13.1</v>
      </c>
      <c r="TG4" s="25">
        <v>13.6</v>
      </c>
      <c r="TH4" s="25">
        <v>14.1</v>
      </c>
      <c r="TI4" s="25">
        <v>14.6</v>
      </c>
      <c r="TJ4" s="25">
        <v>15.1</v>
      </c>
      <c r="TK4" s="25">
        <v>15.7</v>
      </c>
      <c r="TL4" s="25">
        <v>16.3</v>
      </c>
      <c r="TM4" s="25">
        <v>16.8</v>
      </c>
      <c r="TN4" s="25">
        <v>17.5</v>
      </c>
      <c r="TO4" s="25">
        <v>18.100000000000001</v>
      </c>
      <c r="TP4" s="25">
        <v>18.8</v>
      </c>
      <c r="TQ4" s="25">
        <v>19.5</v>
      </c>
      <c r="TR4" s="25">
        <v>20.2</v>
      </c>
      <c r="TS4" s="25">
        <v>20.9</v>
      </c>
      <c r="TT4" s="25">
        <v>21.7</v>
      </c>
      <c r="TU4" s="25">
        <v>22.5</v>
      </c>
      <c r="TV4" s="25">
        <v>23.3</v>
      </c>
      <c r="TW4" s="25">
        <v>24.1</v>
      </c>
      <c r="TX4" s="25">
        <v>25</v>
      </c>
      <c r="TY4" s="25">
        <v>25.9</v>
      </c>
      <c r="TZ4" s="25">
        <v>26.9</v>
      </c>
      <c r="UA4" s="25">
        <v>27.9</v>
      </c>
      <c r="UB4" s="25">
        <v>28.9</v>
      </c>
      <c r="UC4" s="25">
        <v>30</v>
      </c>
      <c r="UD4" s="25">
        <v>31.1</v>
      </c>
      <c r="UE4" s="25">
        <v>32.200000000000003</v>
      </c>
      <c r="UF4" s="25">
        <v>33.4</v>
      </c>
      <c r="UG4" s="25">
        <v>34.6</v>
      </c>
      <c r="UH4" s="25">
        <v>35.9</v>
      </c>
      <c r="UI4" s="25">
        <v>37.200000000000003</v>
      </c>
      <c r="UJ4" s="25">
        <v>38.5</v>
      </c>
      <c r="UK4" s="25">
        <v>40</v>
      </c>
      <c r="UL4" s="25">
        <v>41.4</v>
      </c>
      <c r="UM4" s="25">
        <v>42.9</v>
      </c>
      <c r="UN4" s="25">
        <v>44.5</v>
      </c>
      <c r="UO4" s="25">
        <v>46.1</v>
      </c>
      <c r="UP4" s="25">
        <v>47.8</v>
      </c>
      <c r="UQ4" s="25">
        <v>49.6</v>
      </c>
      <c r="UR4" s="25">
        <v>51.4</v>
      </c>
      <c r="US4" s="25">
        <v>53.3</v>
      </c>
      <c r="UT4" s="25">
        <v>55.2</v>
      </c>
      <c r="UU4" s="25">
        <v>57.3</v>
      </c>
      <c r="UV4" s="25">
        <v>59.4</v>
      </c>
      <c r="UW4" s="25">
        <v>61.5</v>
      </c>
      <c r="UX4" s="25">
        <v>63.8</v>
      </c>
      <c r="UY4" s="25">
        <v>66.099999999999994</v>
      </c>
      <c r="UZ4" s="25">
        <v>68.5</v>
      </c>
      <c r="VA4" s="25">
        <v>71</v>
      </c>
      <c r="VB4" s="25">
        <v>73.7</v>
      </c>
      <c r="VC4" s="25">
        <v>76.400000000000006</v>
      </c>
      <c r="VD4" s="25">
        <v>79.099999999999994</v>
      </c>
      <c r="VE4" s="25">
        <v>82</v>
      </c>
      <c r="VF4" s="25">
        <v>85.1</v>
      </c>
      <c r="VG4" s="25">
        <v>88.2</v>
      </c>
      <c r="VH4" s="25">
        <v>91.4</v>
      </c>
      <c r="VI4" s="25">
        <v>94.7</v>
      </c>
      <c r="VJ4" s="25">
        <v>98.2</v>
      </c>
      <c r="VK4" s="25">
        <v>101.8</v>
      </c>
      <c r="VL4" s="25">
        <v>105.5</v>
      </c>
      <c r="VM4" s="25">
        <v>109.4</v>
      </c>
      <c r="VN4" s="25">
        <v>113.4</v>
      </c>
      <c r="VO4" s="25">
        <v>117.6</v>
      </c>
      <c r="VP4" s="25">
        <v>121.9</v>
      </c>
      <c r="VQ4" s="25">
        <v>126.3</v>
      </c>
      <c r="VR4" s="25">
        <v>131</v>
      </c>
      <c r="VS4" s="25">
        <v>135.80000000000001</v>
      </c>
      <c r="VT4" s="25">
        <v>140.69999999999999</v>
      </c>
      <c r="VU4" s="25">
        <v>145.9</v>
      </c>
      <c r="VV4" s="25">
        <v>151.19999999999999</v>
      </c>
      <c r="VW4" s="25">
        <v>156.80000000000001</v>
      </c>
      <c r="VX4" s="25">
        <v>162.5</v>
      </c>
      <c r="VY4" s="25">
        <v>168.5</v>
      </c>
      <c r="VZ4" s="25">
        <v>174.7</v>
      </c>
      <c r="WA4" s="25">
        <v>181.1</v>
      </c>
      <c r="WB4" s="25">
        <v>187.7</v>
      </c>
      <c r="WC4" s="25">
        <v>194.6</v>
      </c>
      <c r="WD4" s="25">
        <v>201.7</v>
      </c>
      <c r="WE4" s="25">
        <v>209.1</v>
      </c>
      <c r="WF4" s="25">
        <v>216.7</v>
      </c>
      <c r="WG4" s="25">
        <v>224.7</v>
      </c>
      <c r="WH4" s="25">
        <v>232.9</v>
      </c>
      <c r="WI4" s="25">
        <v>241.4</v>
      </c>
      <c r="WJ4" s="25">
        <v>250.3</v>
      </c>
      <c r="WK4" s="25">
        <v>259.5</v>
      </c>
      <c r="WL4" s="25">
        <v>269</v>
      </c>
      <c r="WM4" s="26">
        <v>278.8</v>
      </c>
      <c r="WO4" s="29" t="s">
        <v>26</v>
      </c>
      <c r="WP4" s="30" t="s">
        <v>27</v>
      </c>
      <c r="WQ4" s="29" t="s">
        <v>26</v>
      </c>
      <c r="WR4" s="30" t="s">
        <v>27</v>
      </c>
      <c r="WS4" s="29" t="s">
        <v>26</v>
      </c>
      <c r="WT4" s="30" t="s">
        <v>27</v>
      </c>
      <c r="WU4" s="29" t="s">
        <v>26</v>
      </c>
      <c r="WV4" s="30" t="s">
        <v>27</v>
      </c>
      <c r="WW4"/>
      <c r="WX4" s="45"/>
      <c r="WY4" s="40" t="s">
        <v>26</v>
      </c>
      <c r="WZ4" s="40" t="s">
        <v>27</v>
      </c>
      <c r="XA4" s="161"/>
      <c r="XB4" s="46" t="s">
        <v>26</v>
      </c>
      <c r="XC4" s="42" t="s">
        <v>27</v>
      </c>
      <c r="XD4" s="41" t="s">
        <v>26</v>
      </c>
      <c r="XE4" s="42" t="s">
        <v>27</v>
      </c>
      <c r="XF4" s="43" t="s">
        <v>26</v>
      </c>
      <c r="XG4" s="42" t="s">
        <v>27</v>
      </c>
      <c r="XH4" s="43">
        <v>4.87</v>
      </c>
      <c r="XI4" s="43">
        <v>5.62</v>
      </c>
      <c r="XJ4" s="43">
        <v>6.49</v>
      </c>
      <c r="XK4" s="43">
        <v>7.5</v>
      </c>
      <c r="XL4" s="43">
        <v>8.66</v>
      </c>
      <c r="XM4" s="43">
        <v>10</v>
      </c>
      <c r="XN4" s="43">
        <v>11.55</v>
      </c>
      <c r="XO4" s="43">
        <v>13.34</v>
      </c>
      <c r="XP4" s="43">
        <v>15.4</v>
      </c>
      <c r="XQ4" s="43">
        <v>17.78</v>
      </c>
      <c r="XR4" s="43">
        <v>20.54</v>
      </c>
      <c r="XS4" s="43">
        <v>23.71</v>
      </c>
      <c r="XT4" s="43">
        <v>27.38</v>
      </c>
      <c r="XU4" s="43">
        <v>31.62</v>
      </c>
      <c r="XV4" s="43">
        <v>36.520000000000003</v>
      </c>
      <c r="XW4" s="43">
        <v>42.17</v>
      </c>
      <c r="XX4" s="43">
        <v>48.7</v>
      </c>
      <c r="XY4" s="43">
        <v>56.23</v>
      </c>
      <c r="XZ4" s="43">
        <v>64.94</v>
      </c>
      <c r="YA4" s="43">
        <v>74.989999999999995</v>
      </c>
      <c r="YB4" s="43">
        <v>86.6</v>
      </c>
      <c r="YC4" s="43">
        <v>100</v>
      </c>
      <c r="YD4" s="43">
        <v>115.48</v>
      </c>
      <c r="YE4" s="43">
        <v>133.35</v>
      </c>
      <c r="YF4" s="43">
        <v>153.99</v>
      </c>
      <c r="YG4" s="43">
        <v>177.83</v>
      </c>
      <c r="YH4" s="43">
        <v>205.35</v>
      </c>
      <c r="YI4" s="43">
        <v>237.14</v>
      </c>
      <c r="YJ4" s="43">
        <v>273.83999999999997</v>
      </c>
      <c r="YK4" s="43">
        <v>316.23</v>
      </c>
      <c r="YL4" s="43">
        <v>365.17</v>
      </c>
      <c r="YM4" s="43">
        <v>421.7</v>
      </c>
      <c r="YN4" s="43">
        <v>486.97</v>
      </c>
      <c r="YO4" s="43">
        <v>562.34</v>
      </c>
      <c r="YP4" s="43">
        <v>649.38</v>
      </c>
      <c r="YQ4" s="43">
        <v>749.89</v>
      </c>
      <c r="YR4" s="43">
        <v>865.96</v>
      </c>
      <c r="YS4" s="42">
        <v>1000</v>
      </c>
      <c r="YT4" s="42"/>
      <c r="YU4" s="43">
        <v>4.87</v>
      </c>
      <c r="YV4" s="43">
        <v>5.62</v>
      </c>
      <c r="YW4" s="43">
        <v>6.49</v>
      </c>
      <c r="YX4" s="43">
        <v>7.5</v>
      </c>
      <c r="YY4" s="43">
        <v>8.66</v>
      </c>
      <c r="YZ4" s="43">
        <v>10</v>
      </c>
      <c r="ZA4" s="43">
        <v>11.55</v>
      </c>
      <c r="ZB4" s="43">
        <v>13.34</v>
      </c>
      <c r="ZC4" s="43">
        <v>15.4</v>
      </c>
      <c r="ZD4" s="43">
        <v>17.78</v>
      </c>
      <c r="ZE4" s="43">
        <v>20.54</v>
      </c>
      <c r="ZF4" s="43">
        <v>23.71</v>
      </c>
      <c r="ZG4" s="43">
        <v>27.38</v>
      </c>
      <c r="ZH4" s="43">
        <v>31.62</v>
      </c>
      <c r="ZI4" s="43">
        <v>36.520000000000003</v>
      </c>
      <c r="ZJ4" s="43">
        <v>42.17</v>
      </c>
      <c r="ZK4" s="43">
        <v>48.7</v>
      </c>
      <c r="ZL4" s="43">
        <v>56.23</v>
      </c>
      <c r="ZM4" s="43">
        <v>64.94</v>
      </c>
      <c r="ZN4" s="43">
        <v>74.989999999999995</v>
      </c>
      <c r="ZO4" s="43">
        <v>86.6</v>
      </c>
      <c r="ZP4" s="43">
        <v>100</v>
      </c>
      <c r="ZQ4" s="43">
        <v>115.48</v>
      </c>
      <c r="ZR4" s="43">
        <v>133.35</v>
      </c>
      <c r="ZS4" s="43">
        <v>153.99</v>
      </c>
      <c r="ZT4" s="43">
        <v>177.83</v>
      </c>
      <c r="ZU4" s="43">
        <v>205.35</v>
      </c>
      <c r="ZV4" s="43">
        <v>237.14</v>
      </c>
      <c r="ZW4" s="43">
        <v>273.83999999999997</v>
      </c>
      <c r="ZX4" s="43">
        <v>316.23</v>
      </c>
      <c r="ZY4" s="43">
        <v>365.17</v>
      </c>
      <c r="ZZ4" s="43">
        <v>421.7</v>
      </c>
      <c r="AAA4" s="43">
        <v>486.97</v>
      </c>
      <c r="AAB4" s="43">
        <v>562.34</v>
      </c>
      <c r="AAC4" s="43">
        <v>649.38</v>
      </c>
      <c r="AAD4" s="43">
        <v>749.89</v>
      </c>
      <c r="AAE4" s="43">
        <v>865.96</v>
      </c>
      <c r="AAF4" s="42">
        <v>1000</v>
      </c>
    </row>
    <row r="5" spans="1:712" ht="15.6" thickTop="1" thickBot="1" x14ac:dyDescent="0.35">
      <c r="A5" s="177"/>
      <c r="B5" s="177"/>
      <c r="C5" s="177"/>
      <c r="D5" s="177"/>
      <c r="E5" s="177"/>
      <c r="F5" s="177"/>
      <c r="G5" s="194"/>
      <c r="H5" s="177"/>
      <c r="I5" s="177"/>
      <c r="J5" s="177"/>
      <c r="K5" s="177"/>
      <c r="L5" s="177"/>
      <c r="M5" s="177"/>
      <c r="N5" s="177"/>
      <c r="O5" s="178"/>
      <c r="P5" s="178"/>
      <c r="Q5" s="178"/>
      <c r="R5" s="178"/>
      <c r="S5" s="178"/>
      <c r="T5" s="178"/>
      <c r="U5" s="178"/>
      <c r="V5" s="178"/>
      <c r="W5" s="178"/>
      <c r="X5" s="178"/>
      <c r="Y5" s="178"/>
      <c r="Z5" s="178"/>
      <c r="AA5" s="178"/>
      <c r="AB5" s="177"/>
      <c r="AC5" s="177"/>
      <c r="AD5" s="177"/>
      <c r="AE5" s="177"/>
      <c r="AF5" s="177"/>
      <c r="AG5" s="177"/>
      <c r="AH5" s="177"/>
      <c r="AI5" s="177"/>
      <c r="AJ5" s="177"/>
      <c r="AK5" s="177"/>
      <c r="AL5" s="177"/>
      <c r="AM5" s="177"/>
      <c r="AN5" s="177"/>
      <c r="AO5" s="178"/>
      <c r="AP5" s="178"/>
      <c r="AQ5" s="178"/>
      <c r="AR5" s="178"/>
      <c r="AS5" s="178"/>
      <c r="AT5" s="228"/>
      <c r="AU5" s="229"/>
      <c r="AV5" s="228"/>
      <c r="AW5" s="229"/>
      <c r="AX5" s="178"/>
      <c r="AY5" s="178"/>
      <c r="AZ5" s="178"/>
      <c r="BA5" s="178"/>
      <c r="BB5" s="178" t="s">
        <v>216</v>
      </c>
      <c r="BC5" s="178" t="s">
        <v>217</v>
      </c>
      <c r="BD5" s="178" t="s">
        <v>218</v>
      </c>
      <c r="BE5" s="178" t="s">
        <v>219</v>
      </c>
      <c r="BF5" s="178" t="s">
        <v>220</v>
      </c>
      <c r="BG5" s="178" t="s">
        <v>221</v>
      </c>
      <c r="BH5" s="178" t="str">
        <f>BH4</f>
        <v>CAPS_Eim</v>
      </c>
      <c r="BI5" s="178" t="s">
        <v>222</v>
      </c>
      <c r="BJ5" s="178" t="s">
        <v>188</v>
      </c>
      <c r="BK5" s="178" t="s">
        <v>223</v>
      </c>
      <c r="BL5" s="178" t="s">
        <v>224</v>
      </c>
      <c r="BM5" s="178" t="s">
        <v>225</v>
      </c>
      <c r="BN5" s="178"/>
      <c r="BO5" s="178"/>
      <c r="BP5" s="178" t="s">
        <v>226</v>
      </c>
      <c r="BQ5" s="178" t="s">
        <v>230</v>
      </c>
      <c r="BR5" s="178"/>
      <c r="BS5" s="178"/>
      <c r="BT5" s="178" t="s">
        <v>228</v>
      </c>
      <c r="BU5" s="178" t="s">
        <v>229</v>
      </c>
      <c r="BV5" s="178"/>
      <c r="BW5" s="178"/>
      <c r="BX5" s="178"/>
      <c r="BY5" s="178"/>
      <c r="BZ5" s="178"/>
      <c r="CA5" s="178"/>
      <c r="CB5" s="178"/>
      <c r="CC5" s="178"/>
      <c r="CD5" s="178"/>
      <c r="CE5" s="178"/>
      <c r="CF5" s="178"/>
      <c r="CG5" s="178"/>
      <c r="CH5" s="178"/>
      <c r="CI5" s="178"/>
      <c r="CJ5" s="178"/>
      <c r="CK5" s="178"/>
      <c r="CL5" s="178"/>
      <c r="CM5" s="178"/>
      <c r="CN5" s="178"/>
      <c r="CO5" s="178"/>
      <c r="CP5" s="178"/>
      <c r="CQ5" s="178"/>
      <c r="CR5" s="178"/>
      <c r="CS5" s="178"/>
      <c r="CT5" s="178"/>
      <c r="CU5" s="178"/>
      <c r="CV5" s="178"/>
      <c r="CW5" s="178"/>
      <c r="CX5" s="178"/>
      <c r="CY5" s="178"/>
      <c r="CZ5" s="178"/>
      <c r="DA5" s="178"/>
      <c r="DB5" s="178"/>
      <c r="DC5" s="178"/>
      <c r="DD5" s="178"/>
      <c r="DE5" s="178"/>
      <c r="DF5" s="178"/>
      <c r="DG5" s="178"/>
      <c r="DH5" s="178"/>
      <c r="DI5" s="178"/>
      <c r="DJ5" s="178"/>
      <c r="DK5" s="178"/>
      <c r="DL5" s="178"/>
      <c r="DM5" s="178"/>
      <c r="DN5" s="178"/>
      <c r="DO5" s="178"/>
      <c r="DP5" s="178"/>
      <c r="DQ5" s="178"/>
      <c r="DR5" s="178"/>
      <c r="DS5" s="178"/>
      <c r="DT5" s="178"/>
      <c r="DU5" s="178"/>
      <c r="DV5" s="178"/>
      <c r="DW5" s="178"/>
      <c r="DX5" s="178"/>
      <c r="DY5" s="178"/>
      <c r="DZ5" s="178"/>
      <c r="EA5" s="178"/>
      <c r="EB5" s="178"/>
      <c r="EC5" s="178"/>
      <c r="ED5" s="178"/>
      <c r="EE5" s="178"/>
      <c r="EF5" s="178"/>
      <c r="EG5" s="178"/>
      <c r="EH5" s="178"/>
      <c r="EI5" s="178"/>
      <c r="EJ5" s="178"/>
      <c r="EK5" s="178"/>
      <c r="EL5" s="178"/>
      <c r="EM5" s="178"/>
      <c r="EN5" s="178"/>
      <c r="EO5" s="178"/>
      <c r="EP5" s="178"/>
      <c r="EQ5" s="178"/>
      <c r="ER5" s="178"/>
      <c r="ES5" s="178"/>
      <c r="ET5" s="178"/>
      <c r="EU5" s="178"/>
      <c r="EV5" s="178"/>
      <c r="EW5" s="178"/>
      <c r="EX5" s="178"/>
      <c r="EY5" s="178"/>
      <c r="EZ5" s="178"/>
      <c r="FA5" s="178"/>
      <c r="FB5" s="178"/>
      <c r="FC5" s="178"/>
      <c r="FD5" s="178"/>
      <c r="FE5" s="178"/>
      <c r="FF5" s="178"/>
      <c r="FG5" s="178"/>
      <c r="FH5" s="178"/>
      <c r="FI5" s="178"/>
      <c r="FJ5" s="180"/>
      <c r="FK5" s="178"/>
      <c r="FL5" s="178"/>
      <c r="FM5" s="178"/>
      <c r="FN5" s="178"/>
      <c r="FO5" s="178"/>
      <c r="FP5" s="178"/>
      <c r="FQ5" s="178"/>
      <c r="FR5" s="178"/>
      <c r="FS5" s="178"/>
      <c r="FT5" s="178"/>
      <c r="FU5" s="178"/>
      <c r="FV5" s="178"/>
      <c r="FW5" s="178"/>
      <c r="FX5" s="178"/>
      <c r="FY5" s="178"/>
      <c r="FZ5" s="178"/>
      <c r="GA5" s="178"/>
      <c r="GB5" s="178"/>
      <c r="GC5" s="178"/>
      <c r="GD5" s="178"/>
      <c r="GE5" s="178"/>
      <c r="GF5" s="178"/>
      <c r="GG5" s="178"/>
      <c r="GH5" s="178"/>
      <c r="GI5" s="178"/>
      <c r="GJ5" s="178"/>
      <c r="GK5" s="178"/>
      <c r="GL5" s="178"/>
      <c r="GM5" s="178"/>
      <c r="GN5" s="178"/>
      <c r="GO5" s="178"/>
      <c r="GP5" s="178"/>
      <c r="GQ5" s="178"/>
      <c r="GR5" s="178"/>
      <c r="GS5" s="178"/>
      <c r="GT5" s="178"/>
      <c r="GU5" s="178"/>
      <c r="GV5" s="178"/>
      <c r="GW5" s="178"/>
      <c r="GX5" s="178"/>
      <c r="GY5" s="178"/>
      <c r="GZ5" s="178"/>
      <c r="HA5" s="178"/>
      <c r="HB5" s="178"/>
      <c r="HC5" s="178"/>
      <c r="HD5" s="178"/>
      <c r="HE5" s="178"/>
      <c r="HF5" s="178"/>
      <c r="HG5" s="178"/>
      <c r="HH5" s="178"/>
      <c r="HI5" s="178"/>
      <c r="HJ5" s="178"/>
      <c r="HK5" s="178"/>
      <c r="HL5" s="178"/>
      <c r="HM5" s="178"/>
      <c r="HN5" s="178"/>
      <c r="HO5" s="178"/>
      <c r="HP5" s="178"/>
      <c r="HQ5" s="178"/>
      <c r="HR5" s="178"/>
      <c r="HS5" s="178"/>
      <c r="HT5" s="178"/>
      <c r="HU5" s="178"/>
      <c r="HV5" s="178"/>
      <c r="HW5" s="178"/>
      <c r="HX5" s="178"/>
      <c r="HY5" s="178"/>
      <c r="HZ5" s="178"/>
      <c r="IA5" s="178"/>
      <c r="IB5" s="178"/>
      <c r="IC5" s="178"/>
      <c r="ID5" s="178"/>
      <c r="IE5" s="178"/>
      <c r="IF5" s="178"/>
      <c r="IG5" s="178"/>
      <c r="IH5" s="178"/>
      <c r="II5" s="178"/>
      <c r="IJ5" s="178"/>
      <c r="IK5" s="178"/>
      <c r="IL5" s="178"/>
      <c r="IM5" s="178"/>
      <c r="IN5" s="178"/>
      <c r="IO5" s="178"/>
      <c r="IP5" s="178"/>
      <c r="IQ5" s="178"/>
      <c r="IR5" s="178"/>
      <c r="IS5" s="178"/>
      <c r="IT5" s="178"/>
      <c r="IU5" s="178"/>
      <c r="IV5" s="178"/>
      <c r="IW5" s="178"/>
      <c r="IX5" s="178"/>
      <c r="IY5" s="217" t="s">
        <v>274</v>
      </c>
      <c r="IZ5" s="217" t="s">
        <v>275</v>
      </c>
      <c r="JA5" s="178"/>
      <c r="JB5" s="178" t="s">
        <v>242</v>
      </c>
      <c r="JC5" s="178" t="s">
        <v>243</v>
      </c>
      <c r="JD5" s="178"/>
      <c r="JE5" s="178" t="s">
        <v>244</v>
      </c>
      <c r="JF5" s="178" t="s">
        <v>245</v>
      </c>
      <c r="JG5" s="178"/>
      <c r="JH5" s="178"/>
      <c r="JI5" s="178"/>
      <c r="JJ5" s="178"/>
      <c r="JK5" s="178"/>
      <c r="JL5" s="178"/>
      <c r="JM5" s="178"/>
      <c r="JN5" s="178"/>
      <c r="JO5" s="178"/>
      <c r="JP5" s="178"/>
      <c r="JQ5" s="178"/>
      <c r="JR5" s="178"/>
      <c r="JS5" s="178"/>
      <c r="JT5" s="178"/>
      <c r="JU5" s="178"/>
      <c r="JV5" s="178"/>
      <c r="JW5" s="178"/>
      <c r="JX5" s="178"/>
      <c r="JY5" s="178"/>
      <c r="JZ5" s="178"/>
      <c r="KA5" s="178"/>
      <c r="KB5" s="178"/>
      <c r="KC5" s="178"/>
      <c r="KD5" s="178"/>
      <c r="KE5" s="178"/>
      <c r="KF5" s="178"/>
      <c r="KG5" s="178"/>
      <c r="KH5" s="178"/>
      <c r="KI5" s="178"/>
      <c r="KJ5" s="178"/>
      <c r="KK5" s="178"/>
      <c r="KL5" s="178"/>
      <c r="KM5" s="178"/>
      <c r="KN5" s="178" t="s">
        <v>246</v>
      </c>
      <c r="KO5" s="178" t="s">
        <v>247</v>
      </c>
      <c r="KP5" s="178"/>
      <c r="KQ5" s="178"/>
      <c r="KR5" s="178"/>
      <c r="KS5" s="178"/>
      <c r="KT5" s="178"/>
      <c r="KU5" s="178"/>
      <c r="KV5" s="178"/>
      <c r="KW5" s="178"/>
      <c r="KX5" s="178"/>
      <c r="KY5" s="178"/>
      <c r="KZ5" s="178"/>
      <c r="LA5" s="178"/>
      <c r="LB5" s="178"/>
      <c r="LC5" s="178"/>
      <c r="LD5" s="178"/>
      <c r="LE5" s="178"/>
      <c r="LF5" s="178"/>
      <c r="LG5" s="178"/>
      <c r="LH5" s="178"/>
      <c r="LI5" s="178"/>
      <c r="LJ5" s="178"/>
      <c r="LK5" s="178"/>
      <c r="LL5" s="178"/>
      <c r="LM5" s="178"/>
      <c r="LN5" s="178"/>
      <c r="LO5" s="178"/>
      <c r="LP5" s="178"/>
      <c r="LQ5" s="178"/>
      <c r="LR5" s="178"/>
      <c r="LS5" s="178"/>
      <c r="LT5" s="178"/>
      <c r="LU5" s="178"/>
      <c r="LV5" s="178"/>
      <c r="LW5" s="178"/>
      <c r="LX5" s="178"/>
      <c r="LY5" s="178"/>
      <c r="LZ5" s="178"/>
      <c r="MA5" s="178"/>
      <c r="MB5" s="178"/>
      <c r="MC5" s="178"/>
      <c r="MD5" s="178"/>
      <c r="ME5" s="178"/>
      <c r="MF5" s="178"/>
      <c r="MG5" s="178"/>
      <c r="MH5" s="178"/>
      <c r="MI5" s="178"/>
      <c r="MJ5" s="178"/>
      <c r="MK5" s="178"/>
      <c r="ML5" s="178"/>
      <c r="MM5" s="178"/>
      <c r="MN5" s="178"/>
      <c r="MO5" s="178"/>
      <c r="MP5" s="178"/>
      <c r="MQ5" s="178"/>
      <c r="MR5" s="178"/>
      <c r="MS5" s="178"/>
      <c r="MT5" s="178"/>
      <c r="MU5" s="178"/>
      <c r="MV5" s="178"/>
      <c r="MW5" s="178"/>
      <c r="MX5" s="178"/>
      <c r="MY5" s="178"/>
      <c r="MZ5" s="178"/>
      <c r="NA5" s="178"/>
      <c r="NB5" s="178"/>
      <c r="NC5" s="178"/>
      <c r="ND5" s="178"/>
      <c r="NE5" s="178"/>
      <c r="NF5" s="178"/>
      <c r="NG5" s="178"/>
      <c r="NH5" s="178"/>
      <c r="NI5" s="178"/>
      <c r="NJ5" s="178"/>
      <c r="NK5" s="178"/>
      <c r="NL5" s="178"/>
      <c r="NM5" s="178"/>
      <c r="NN5" s="178"/>
      <c r="NO5" s="178"/>
      <c r="NP5" s="178"/>
      <c r="NQ5" s="178"/>
      <c r="NR5" s="178"/>
      <c r="NS5" s="178"/>
      <c r="NT5" s="178"/>
      <c r="NU5" s="178"/>
      <c r="NV5" s="178"/>
      <c r="NW5" s="178"/>
      <c r="NX5" s="178"/>
      <c r="NY5" s="178"/>
      <c r="NZ5" s="178"/>
      <c r="OA5" s="178"/>
      <c r="OB5" s="178"/>
      <c r="OC5" s="178"/>
      <c r="OD5" s="178"/>
      <c r="OE5" s="178"/>
      <c r="OF5" s="178"/>
      <c r="OG5" s="178"/>
      <c r="OH5" s="178"/>
      <c r="OI5" s="178"/>
      <c r="OJ5" s="178"/>
      <c r="OK5" s="178"/>
      <c r="OL5" s="178" t="s">
        <v>231</v>
      </c>
      <c r="OM5" s="178" t="s">
        <v>235</v>
      </c>
      <c r="ON5" s="178" t="s">
        <v>232</v>
      </c>
      <c r="OO5" s="178" t="s">
        <v>236</v>
      </c>
      <c r="OP5" s="178" t="s">
        <v>233</v>
      </c>
      <c r="OQ5" s="178" t="s">
        <v>237</v>
      </c>
      <c r="OR5" s="178" t="s">
        <v>238</v>
      </c>
      <c r="OS5" s="178" t="s">
        <v>239</v>
      </c>
      <c r="OT5" s="178" t="s">
        <v>240</v>
      </c>
      <c r="OU5" s="178" t="s">
        <v>257</v>
      </c>
      <c r="OV5" s="178" t="s">
        <v>241</v>
      </c>
      <c r="OW5" s="178" t="s">
        <v>256</v>
      </c>
      <c r="OX5" s="178"/>
      <c r="OY5" s="178"/>
      <c r="OZ5" s="178"/>
      <c r="PA5" s="178"/>
      <c r="PB5" s="178"/>
      <c r="PC5" s="178"/>
      <c r="PD5" s="178"/>
      <c r="PE5" s="178"/>
      <c r="PF5" s="178"/>
      <c r="PG5" s="178"/>
      <c r="PH5" s="178"/>
      <c r="PI5" s="178"/>
      <c r="PJ5" s="178"/>
      <c r="PK5" s="178"/>
      <c r="PL5" s="178"/>
      <c r="PM5" s="178"/>
      <c r="PN5" s="178"/>
      <c r="PO5" s="178"/>
      <c r="PP5" s="178"/>
      <c r="PQ5" s="178"/>
      <c r="PR5" s="178"/>
      <c r="PS5" s="178"/>
      <c r="PT5" s="178"/>
      <c r="PU5" s="178"/>
      <c r="PV5" s="178"/>
      <c r="PW5" s="178"/>
      <c r="PX5" s="178"/>
      <c r="PY5" s="178"/>
      <c r="PZ5" s="178"/>
      <c r="QA5" s="178"/>
      <c r="QB5" s="178"/>
      <c r="QC5" s="178"/>
      <c r="QD5" s="178"/>
      <c r="QE5" s="178"/>
      <c r="QF5" s="178"/>
      <c r="QG5" s="178"/>
      <c r="QH5" s="178"/>
      <c r="QI5" s="178"/>
      <c r="QJ5" s="178"/>
      <c r="QK5" s="178"/>
      <c r="QL5" s="178"/>
      <c r="QM5" s="178"/>
      <c r="QN5" s="178"/>
      <c r="QO5" s="178"/>
      <c r="QP5" s="178"/>
      <c r="QQ5" s="178"/>
      <c r="QR5" s="178"/>
      <c r="QS5" s="178"/>
      <c r="QT5" s="178"/>
      <c r="QU5" s="178"/>
      <c r="QV5" s="178"/>
      <c r="QW5" s="178"/>
      <c r="QX5" s="178"/>
      <c r="QY5" s="178"/>
      <c r="QZ5" s="178"/>
      <c r="RA5" s="178"/>
      <c r="RB5" s="178"/>
      <c r="RC5" s="178"/>
      <c r="RD5" s="178"/>
      <c r="RE5" s="178"/>
      <c r="RF5" s="178"/>
      <c r="RG5" s="178"/>
      <c r="RH5" s="178"/>
      <c r="RI5" s="178"/>
      <c r="RJ5" s="178"/>
      <c r="RK5" s="178"/>
      <c r="RL5" s="178"/>
      <c r="RM5" s="178"/>
      <c r="RN5" s="178"/>
      <c r="RO5" s="178"/>
      <c r="RP5" s="178"/>
      <c r="RQ5" s="178"/>
      <c r="RR5" s="178"/>
      <c r="RS5" s="178"/>
      <c r="RT5" s="178"/>
      <c r="RU5" s="178"/>
      <c r="RV5" s="178"/>
      <c r="RW5" s="178"/>
      <c r="RX5" s="178"/>
      <c r="RY5" s="178"/>
      <c r="RZ5" s="178"/>
      <c r="SA5" s="178"/>
      <c r="SB5" s="178"/>
      <c r="SC5" s="178"/>
      <c r="SD5" s="178"/>
      <c r="SE5" s="178"/>
      <c r="SF5" s="178"/>
      <c r="SG5" s="178"/>
      <c r="SH5" s="178"/>
      <c r="SI5" s="178"/>
      <c r="SJ5" s="178"/>
      <c r="SK5" s="178"/>
      <c r="SL5" s="178"/>
      <c r="SM5" s="178"/>
      <c r="SN5" s="178"/>
      <c r="SO5" s="178"/>
      <c r="SP5" s="178"/>
      <c r="SQ5" s="178"/>
      <c r="SR5" s="178"/>
      <c r="SS5" s="178"/>
      <c r="ST5" s="178"/>
      <c r="SU5" s="178"/>
      <c r="SV5" s="178"/>
      <c r="SW5" s="178"/>
      <c r="SX5" s="178"/>
      <c r="SY5" s="178"/>
      <c r="SZ5" s="178"/>
      <c r="TA5" s="178"/>
      <c r="TB5" s="178"/>
      <c r="TC5" s="178"/>
      <c r="TD5" s="178"/>
      <c r="TE5" s="178"/>
      <c r="TF5" s="178"/>
      <c r="TG5" s="178"/>
      <c r="TH5" s="178"/>
      <c r="TI5" s="178"/>
      <c r="TJ5" s="178"/>
      <c r="TK5" s="178"/>
      <c r="TL5" s="178"/>
      <c r="TM5" s="178"/>
      <c r="TN5" s="178"/>
      <c r="TO5" s="178"/>
      <c r="TP5" s="178"/>
      <c r="TQ5" s="178"/>
      <c r="TR5" s="178"/>
      <c r="TS5" s="178"/>
      <c r="TT5" s="178"/>
      <c r="TU5" s="178"/>
      <c r="TV5" s="178"/>
      <c r="TW5" s="178"/>
      <c r="TX5" s="178"/>
      <c r="TY5" s="178"/>
      <c r="TZ5" s="178"/>
      <c r="UA5" s="178"/>
      <c r="UB5" s="178"/>
      <c r="UC5" s="178"/>
      <c r="UD5" s="178"/>
      <c r="UE5" s="178"/>
      <c r="UF5" s="178"/>
      <c r="UG5" s="178"/>
      <c r="UH5" s="178"/>
      <c r="UI5" s="178"/>
      <c r="UJ5" s="178"/>
      <c r="UK5" s="178"/>
      <c r="UL5" s="178"/>
      <c r="UM5" s="178"/>
      <c r="UN5" s="178"/>
      <c r="UO5" s="178"/>
      <c r="UP5" s="178"/>
      <c r="UQ5" s="178"/>
      <c r="UR5" s="178"/>
      <c r="US5" s="178"/>
      <c r="UT5" s="178"/>
      <c r="UU5" s="178"/>
      <c r="UV5" s="178"/>
      <c r="UW5" s="178"/>
      <c r="UX5" s="178"/>
      <c r="UY5" s="178"/>
      <c r="UZ5" s="178"/>
      <c r="VA5" s="178"/>
      <c r="VB5" s="178"/>
      <c r="VC5" s="178"/>
      <c r="VD5" s="178"/>
      <c r="VE5" s="178"/>
      <c r="VF5" s="178"/>
      <c r="VG5" s="178"/>
      <c r="VH5" s="178"/>
      <c r="VI5" s="178"/>
      <c r="VJ5" s="178"/>
      <c r="VK5" s="178"/>
      <c r="VL5" s="178"/>
      <c r="VM5" s="178"/>
      <c r="VN5" s="178"/>
      <c r="VO5" s="178"/>
      <c r="VP5" s="178"/>
      <c r="VQ5" s="178"/>
      <c r="VR5" s="178"/>
      <c r="VS5" s="178"/>
      <c r="VT5" s="178"/>
      <c r="VU5" s="178"/>
      <c r="VV5" s="178"/>
      <c r="VW5" s="178"/>
      <c r="VX5" s="178"/>
      <c r="VY5" s="178"/>
      <c r="VZ5" s="178"/>
      <c r="WA5" s="178"/>
      <c r="WB5" s="178"/>
      <c r="WC5" s="178"/>
      <c r="WD5" s="178"/>
      <c r="WE5" s="178"/>
      <c r="WF5" s="178"/>
      <c r="WG5" s="178"/>
      <c r="WH5" s="178"/>
      <c r="WI5" s="178"/>
      <c r="WJ5" s="178"/>
      <c r="WK5" s="178"/>
      <c r="WL5" s="178"/>
      <c r="WM5" s="178"/>
      <c r="WN5" s="178"/>
      <c r="WO5" s="178"/>
      <c r="WP5" s="178"/>
      <c r="WQ5" s="178" t="s">
        <v>133</v>
      </c>
      <c r="WR5" s="178" t="s">
        <v>248</v>
      </c>
      <c r="WS5" s="178"/>
      <c r="WT5" s="178"/>
      <c r="WU5" s="178" t="s">
        <v>249</v>
      </c>
      <c r="WV5" s="178" t="s">
        <v>250</v>
      </c>
      <c r="WW5" s="178"/>
      <c r="WX5" s="178"/>
      <c r="WY5" s="178"/>
      <c r="WZ5" s="178"/>
      <c r="XA5" s="178"/>
      <c r="XB5" s="178" t="s">
        <v>101</v>
      </c>
      <c r="XC5" s="178" t="s">
        <v>251</v>
      </c>
      <c r="XD5" s="178" t="s">
        <v>253</v>
      </c>
      <c r="XE5" s="178" t="s">
        <v>252</v>
      </c>
      <c r="XF5" s="178" t="s">
        <v>254</v>
      </c>
      <c r="XG5" s="178" t="s">
        <v>255</v>
      </c>
      <c r="XH5" s="178"/>
      <c r="XI5" s="178"/>
      <c r="XJ5" s="178"/>
      <c r="XK5" s="178"/>
      <c r="XL5" s="178"/>
      <c r="XM5" s="178"/>
      <c r="XN5" s="178"/>
      <c r="XO5" s="178"/>
      <c r="XP5" s="178"/>
      <c r="XQ5" s="178"/>
      <c r="XR5" s="178"/>
      <c r="XS5" s="178"/>
      <c r="XT5" s="178"/>
      <c r="XU5" s="178"/>
      <c r="XV5" s="178"/>
      <c r="XW5" s="178"/>
      <c r="XX5" s="178"/>
      <c r="XY5" s="178"/>
      <c r="XZ5" s="178"/>
      <c r="YA5" s="178"/>
      <c r="YB5" s="178"/>
      <c r="YC5" s="178"/>
      <c r="YD5" s="178"/>
      <c r="YE5" s="178"/>
      <c r="YF5" s="178"/>
      <c r="YG5" s="178"/>
      <c r="YH5" s="178"/>
      <c r="YI5" s="178"/>
      <c r="YJ5" s="178"/>
      <c r="YK5" s="178"/>
      <c r="YL5" s="178"/>
      <c r="YM5" s="178"/>
      <c r="YN5" s="178"/>
      <c r="YO5" s="178"/>
      <c r="YP5" s="178"/>
      <c r="YQ5" s="178"/>
      <c r="YR5" s="178"/>
      <c r="YS5" s="178"/>
      <c r="YT5" s="178"/>
      <c r="YU5" s="178"/>
      <c r="YV5" s="178"/>
      <c r="YW5" s="178"/>
      <c r="YX5" s="178"/>
      <c r="YY5" s="178"/>
      <c r="YZ5" s="178"/>
      <c r="ZA5" s="178"/>
      <c r="ZB5" s="178"/>
      <c r="ZC5" s="178"/>
      <c r="ZD5" s="178"/>
      <c r="ZE5" s="178"/>
      <c r="ZF5" s="178"/>
      <c r="ZG5" s="178"/>
      <c r="ZH5" s="178"/>
      <c r="ZI5" s="178"/>
      <c r="ZJ5" s="178"/>
      <c r="ZK5" s="178"/>
      <c r="ZL5" s="178"/>
      <c r="ZM5" s="178"/>
      <c r="ZN5" s="178"/>
      <c r="ZO5" s="178"/>
      <c r="ZP5" s="178"/>
      <c r="ZQ5" s="178"/>
      <c r="ZR5" s="178"/>
      <c r="ZS5" s="178"/>
      <c r="ZT5" s="178"/>
      <c r="ZU5" s="178"/>
      <c r="ZV5" s="178"/>
      <c r="ZW5" s="178"/>
      <c r="ZX5" s="178"/>
      <c r="ZY5" s="178"/>
      <c r="ZZ5" s="178"/>
      <c r="AAA5" s="178"/>
      <c r="AAB5" s="178"/>
      <c r="AAC5" s="178"/>
      <c r="AAD5" s="178"/>
      <c r="AAE5" s="178"/>
      <c r="AAF5" s="178"/>
      <c r="AAG5" s="178"/>
      <c r="AAH5" s="178"/>
      <c r="AAI5" s="178"/>
      <c r="AAJ5" s="178"/>
    </row>
    <row r="6" spans="1:712" ht="15.6" thickTop="1" thickBot="1" x14ac:dyDescent="0.35">
      <c r="A6" s="139">
        <v>43119</v>
      </c>
      <c r="B6" s="140" t="s">
        <v>6</v>
      </c>
      <c r="C6" s="140" t="s">
        <v>7</v>
      </c>
      <c r="D6" s="140">
        <v>23</v>
      </c>
      <c r="E6" s="141">
        <v>0.32708333333333334</v>
      </c>
      <c r="F6" s="141">
        <v>0.33263888888888887</v>
      </c>
      <c r="G6" s="195"/>
      <c r="H6" s="142">
        <v>43119.32708333333</v>
      </c>
      <c r="I6" s="142">
        <v>43119.332638888889</v>
      </c>
      <c r="J6" s="195">
        <v>0</v>
      </c>
      <c r="K6" s="121">
        <v>2.7</v>
      </c>
      <c r="L6" s="143">
        <v>86</v>
      </c>
      <c r="M6" s="143">
        <v>10.4</v>
      </c>
      <c r="N6" s="143">
        <v>0.6</v>
      </c>
      <c r="O6" s="143">
        <v>282</v>
      </c>
      <c r="P6" s="143">
        <v>1001</v>
      </c>
      <c r="Q6" s="144">
        <v>2</v>
      </c>
      <c r="R6" s="207" t="s">
        <v>31</v>
      </c>
      <c r="S6" s="208">
        <v>13.65</v>
      </c>
      <c r="T6" s="208">
        <v>1.8969310943833237</v>
      </c>
      <c r="U6" s="209">
        <v>3166.1666666666665</v>
      </c>
      <c r="V6" s="145">
        <v>23</v>
      </c>
      <c r="W6" s="130">
        <v>4.7453124999999998</v>
      </c>
      <c r="X6" s="130">
        <v>66.72659505208334</v>
      </c>
      <c r="Y6" s="130">
        <v>1.6877604166666667</v>
      </c>
      <c r="Z6" s="131">
        <v>4.9587249786041489E-2</v>
      </c>
      <c r="AA6" s="131">
        <v>384.88915031458293</v>
      </c>
      <c r="AB6" s="130">
        <v>1.0109774025000009</v>
      </c>
      <c r="AC6" s="130">
        <v>1.0414132394166671</v>
      </c>
      <c r="AD6" s="130">
        <v>8.2942057291666664</v>
      </c>
      <c r="AE6" s="130">
        <v>3.2110335982916824</v>
      </c>
      <c r="AF6" s="130">
        <v>155.677734375</v>
      </c>
      <c r="AG6" s="130">
        <v>1.0056775384583339</v>
      </c>
      <c r="AH6" s="130">
        <v>58.032112630208331</v>
      </c>
      <c r="AI6" s="130">
        <v>427.06354166666665</v>
      </c>
      <c r="AJ6" s="146">
        <v>22.135449218750001</v>
      </c>
      <c r="AK6" s="147">
        <v>384.89241353846114</v>
      </c>
      <c r="AL6" s="148">
        <v>3.1369123701426012</v>
      </c>
      <c r="AM6" s="135"/>
      <c r="AN6" s="149">
        <v>67.527614166666694</v>
      </c>
      <c r="AO6" s="133">
        <v>94.661628101144359</v>
      </c>
      <c r="AP6" s="149">
        <v>1.6630505299473011</v>
      </c>
      <c r="AQ6" s="133">
        <v>6.2716257020611663E-2</v>
      </c>
      <c r="AR6" s="133">
        <v>1.2129578013939655</v>
      </c>
      <c r="AS6" s="133">
        <v>2.6590961653906044E-2</v>
      </c>
      <c r="AT6" s="151">
        <v>88.383246514972896</v>
      </c>
      <c r="AU6" s="150">
        <v>87.557260090807247</v>
      </c>
      <c r="AV6" s="151">
        <v>36.632568322036455</v>
      </c>
      <c r="AW6" s="150">
        <v>36.290218325748448</v>
      </c>
      <c r="AX6" s="134">
        <v>33.68042640750226</v>
      </c>
      <c r="AY6" s="134">
        <v>28.090403619402988</v>
      </c>
      <c r="AZ6" s="134">
        <v>25.90253634987733</v>
      </c>
      <c r="BA6" s="150">
        <v>23.221365512388388</v>
      </c>
      <c r="BB6" s="151">
        <v>353.16411802855254</v>
      </c>
      <c r="BC6" s="134">
        <v>325.56101513061083</v>
      </c>
      <c r="BD6" s="134">
        <v>116.68597400857844</v>
      </c>
      <c r="BE6" s="152">
        <v>107.51324201078663</v>
      </c>
      <c r="BF6" s="134">
        <v>83.408649015915785</v>
      </c>
      <c r="BG6" s="153">
        <v>77.187958733126521</v>
      </c>
      <c r="BH6" s="154"/>
      <c r="BI6" s="152"/>
      <c r="BJ6" s="152">
        <v>98.925893804430544</v>
      </c>
      <c r="BK6" s="152">
        <v>88.686077210476668</v>
      </c>
      <c r="BL6" s="152"/>
      <c r="BM6" s="153"/>
      <c r="BN6" s="155"/>
      <c r="BO6" s="136"/>
      <c r="BP6" s="156"/>
      <c r="BQ6" s="156"/>
      <c r="BR6" s="133"/>
      <c r="BS6" s="133"/>
      <c r="BT6" s="134"/>
      <c r="BU6" s="150"/>
      <c r="BV6" s="15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81"/>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218"/>
      <c r="IZ6" s="218"/>
      <c r="JA6" s="158">
        <v>14.79</v>
      </c>
      <c r="JB6" s="136" t="e">
        <v>#N/A</v>
      </c>
      <c r="JC6" s="136" t="e">
        <v>#N/A</v>
      </c>
      <c r="JD6" s="158">
        <v>14.79</v>
      </c>
      <c r="JE6" s="136" t="e">
        <v>#N/A</v>
      </c>
      <c r="JF6" s="136" t="e">
        <v>#N/A</v>
      </c>
      <c r="JG6" s="136"/>
      <c r="JH6" s="136"/>
      <c r="JI6" s="136"/>
      <c r="JJ6" s="136"/>
      <c r="JK6" s="136"/>
      <c r="JL6" s="136"/>
      <c r="JM6" s="136"/>
      <c r="JN6" s="136"/>
      <c r="JO6" s="136"/>
      <c r="JP6" s="136"/>
      <c r="JQ6" s="136"/>
      <c r="JR6" s="136"/>
      <c r="JS6" s="136"/>
      <c r="JT6" s="136"/>
      <c r="JU6" s="136"/>
      <c r="JV6" s="136"/>
      <c r="JW6" s="136"/>
      <c r="JX6" s="136"/>
      <c r="JY6" s="136"/>
      <c r="JZ6" s="136"/>
      <c r="KA6" s="136"/>
      <c r="KB6" s="136"/>
      <c r="KC6" s="136"/>
      <c r="KD6" s="136"/>
      <c r="KE6" s="136"/>
      <c r="KF6" s="136"/>
      <c r="KG6" s="136"/>
      <c r="KH6" s="136"/>
      <c r="KI6" s="136"/>
      <c r="KJ6" s="136"/>
      <c r="KK6" s="136"/>
      <c r="KL6" s="136"/>
      <c r="KM6" s="158">
        <v>14.79</v>
      </c>
      <c r="KN6" s="136"/>
      <c r="KO6" s="136"/>
      <c r="KP6" s="136"/>
      <c r="KQ6" s="136"/>
      <c r="KR6" s="136"/>
      <c r="KS6" s="136"/>
      <c r="KT6" s="136"/>
      <c r="KU6" s="136"/>
      <c r="KV6" s="136"/>
      <c r="KW6" s="136"/>
      <c r="KX6" s="136"/>
      <c r="KY6" s="136"/>
      <c r="KZ6" s="136"/>
      <c r="LA6" s="136"/>
      <c r="LB6" s="136"/>
      <c r="LC6" s="136"/>
      <c r="LD6" s="136"/>
      <c r="LE6" s="136"/>
      <c r="LF6" s="136"/>
      <c r="LG6" s="136"/>
      <c r="LH6" s="136"/>
      <c r="LI6" s="136"/>
      <c r="LJ6" s="136"/>
      <c r="LK6" s="136"/>
      <c r="LL6" s="136"/>
      <c r="LM6" s="136"/>
      <c r="LN6" s="136"/>
      <c r="LO6" s="136"/>
      <c r="LP6" s="136"/>
      <c r="LQ6" s="136"/>
      <c r="LR6" s="136"/>
      <c r="LS6" s="136"/>
      <c r="LT6" s="136"/>
      <c r="LU6" s="136"/>
      <c r="LV6" s="136"/>
      <c r="LW6" s="136"/>
      <c r="LX6" s="136"/>
      <c r="LY6" s="136"/>
      <c r="LZ6" s="136"/>
      <c r="MA6" s="136"/>
      <c r="MB6" s="136"/>
      <c r="MC6" s="136"/>
      <c r="MD6" s="136"/>
      <c r="ME6" s="136"/>
      <c r="MF6" s="136"/>
      <c r="MG6" s="136"/>
      <c r="MH6" s="136"/>
      <c r="MI6" s="136"/>
      <c r="MJ6" s="136"/>
      <c r="MK6" s="136"/>
      <c r="ML6" s="136"/>
      <c r="MM6" s="136"/>
      <c r="MN6" s="136"/>
      <c r="MO6" s="136"/>
      <c r="MP6" s="136"/>
      <c r="MQ6" s="136"/>
      <c r="MR6" s="136"/>
      <c r="MS6" s="136"/>
      <c r="MT6" s="136"/>
      <c r="MU6" s="136"/>
      <c r="MV6" s="136"/>
      <c r="MW6" s="136"/>
      <c r="MX6" s="136"/>
      <c r="MY6" s="136"/>
      <c r="MZ6" s="136"/>
      <c r="NA6" s="136"/>
      <c r="NB6" s="136"/>
      <c r="NC6" s="136"/>
      <c r="ND6" s="136"/>
      <c r="NE6" s="136"/>
      <c r="NF6" s="136"/>
      <c r="NG6" s="136"/>
      <c r="NH6" s="136"/>
      <c r="NI6" s="136"/>
      <c r="NJ6" s="136"/>
      <c r="NK6" s="136"/>
      <c r="NL6" s="136"/>
      <c r="NM6" s="136"/>
      <c r="NN6" s="136"/>
      <c r="NO6" s="136"/>
      <c r="NP6" s="136"/>
      <c r="NQ6" s="136"/>
      <c r="NR6" s="136"/>
      <c r="NS6" s="136"/>
      <c r="NT6" s="136"/>
      <c r="NU6" s="136"/>
      <c r="NV6" s="136"/>
      <c r="NW6" s="136"/>
      <c r="NX6" s="136"/>
      <c r="NY6" s="136"/>
      <c r="NZ6" s="136"/>
      <c r="OA6" s="136"/>
      <c r="OB6" s="136"/>
      <c r="OC6" s="136"/>
      <c r="OD6" s="136"/>
      <c r="OE6" s="136"/>
      <c r="OF6" s="136"/>
      <c r="OG6" s="136"/>
      <c r="OH6" s="136"/>
      <c r="OI6" s="136"/>
      <c r="OJ6" s="137"/>
      <c r="OK6" s="137"/>
      <c r="OL6" s="172" t="e">
        <v>#N/A</v>
      </c>
      <c r="OM6" s="137">
        <v>79.290252408988323</v>
      </c>
      <c r="ON6" s="137" t="e">
        <v>#N/A</v>
      </c>
      <c r="OO6" s="172">
        <v>73.604067109424193</v>
      </c>
      <c r="OP6" s="137" t="e">
        <v>#N/A</v>
      </c>
      <c r="OQ6" s="137">
        <v>28.49361230662328</v>
      </c>
      <c r="OR6" s="137" t="e">
        <v>#N/A</v>
      </c>
      <c r="OS6" s="137">
        <v>52.710101349723331</v>
      </c>
      <c r="OT6" s="137"/>
      <c r="OU6" s="137"/>
      <c r="OV6" s="137"/>
      <c r="OW6" s="137"/>
      <c r="OX6" s="137"/>
      <c r="OY6" s="137"/>
      <c r="OZ6" s="137"/>
      <c r="PA6" s="137"/>
      <c r="PB6" s="137"/>
      <c r="PC6" s="137"/>
      <c r="PD6" s="137"/>
      <c r="PE6" s="137"/>
      <c r="PF6" s="137"/>
      <c r="PG6" s="137"/>
      <c r="PH6" s="137"/>
      <c r="PI6" s="137"/>
      <c r="PJ6" s="137"/>
      <c r="PK6" s="137"/>
      <c r="PL6" s="137"/>
      <c r="PM6" s="137"/>
      <c r="PN6" s="137"/>
      <c r="PO6" s="137"/>
      <c r="PP6" s="137"/>
      <c r="PQ6" s="137"/>
      <c r="PR6" s="137"/>
      <c r="PS6" s="137"/>
      <c r="PT6" s="137"/>
      <c r="PU6" s="137"/>
      <c r="PV6" s="137"/>
      <c r="PW6" s="137"/>
      <c r="PX6" s="137"/>
      <c r="PY6" s="137"/>
      <c r="PZ6" s="137"/>
      <c r="QA6" s="137"/>
      <c r="QB6" s="137"/>
      <c r="QC6" s="137"/>
      <c r="QD6" s="137"/>
      <c r="QE6" s="137"/>
      <c r="QF6" s="137"/>
      <c r="QG6" s="137"/>
      <c r="QH6" s="137"/>
      <c r="QI6" s="137"/>
      <c r="QJ6" s="137"/>
      <c r="QK6" s="137"/>
      <c r="QL6" s="137"/>
      <c r="QM6" s="137"/>
      <c r="QN6" s="137"/>
      <c r="QO6" s="137"/>
      <c r="QP6" s="137"/>
      <c r="QQ6" s="137"/>
      <c r="QR6" s="137"/>
      <c r="QS6" s="137"/>
      <c r="QT6" s="137"/>
      <c r="QU6" s="137"/>
      <c r="QV6" s="137"/>
      <c r="QW6" s="137"/>
      <c r="QX6" s="137"/>
      <c r="QY6" s="137"/>
      <c r="QZ6" s="137"/>
      <c r="RA6" s="137"/>
      <c r="RB6" s="137"/>
      <c r="RC6" s="137"/>
      <c r="RD6" s="137"/>
      <c r="RE6" s="137"/>
      <c r="RF6" s="137"/>
      <c r="RG6" s="137"/>
      <c r="RH6" s="137"/>
      <c r="RI6" s="137"/>
      <c r="RJ6" s="137"/>
      <c r="RK6" s="137"/>
      <c r="RL6" s="137"/>
      <c r="RM6" s="137"/>
      <c r="RN6" s="137"/>
      <c r="RO6" s="137"/>
      <c r="RP6" s="137"/>
      <c r="RQ6" s="137"/>
      <c r="RR6" s="137"/>
      <c r="RS6" s="137"/>
      <c r="RT6" s="137"/>
      <c r="RU6" s="137"/>
      <c r="RV6" s="137"/>
      <c r="RW6" s="137"/>
      <c r="RX6" s="137"/>
      <c r="RY6" s="137"/>
      <c r="RZ6" s="137"/>
      <c r="SA6" s="137"/>
      <c r="SB6" s="137"/>
      <c r="SC6" s="137"/>
      <c r="SD6" s="137"/>
      <c r="SE6" s="137"/>
      <c r="SF6" s="137"/>
      <c r="SG6" s="137"/>
      <c r="SH6" s="137"/>
      <c r="SI6" s="137"/>
      <c r="SJ6" s="137"/>
      <c r="SK6" s="137"/>
      <c r="SL6" s="137"/>
      <c r="SM6" s="137"/>
      <c r="SN6" s="137"/>
      <c r="SO6" s="137"/>
      <c r="SP6" s="137"/>
      <c r="SQ6" s="137"/>
      <c r="SR6" s="137"/>
      <c r="SS6" s="137">
        <v>64678591987712</v>
      </c>
      <c r="ST6" s="137">
        <v>1503342706556920</v>
      </c>
      <c r="SU6" s="137">
        <v>1135382657761280</v>
      </c>
      <c r="SV6" s="137">
        <v>1500879274377210</v>
      </c>
      <c r="SW6" s="137">
        <v>2156631123034110</v>
      </c>
      <c r="SX6" s="137">
        <v>2654598489702400</v>
      </c>
      <c r="SY6" s="137">
        <v>1233862365544440</v>
      </c>
      <c r="SZ6" s="137">
        <v>1478170037452800</v>
      </c>
      <c r="TA6" s="137">
        <v>2354801450942460</v>
      </c>
      <c r="TB6" s="137">
        <v>2005259429871610</v>
      </c>
      <c r="TC6" s="137">
        <v>2833891362603000</v>
      </c>
      <c r="TD6" s="137">
        <v>2946767129673720</v>
      </c>
      <c r="TE6" s="137">
        <v>3420561078222840</v>
      </c>
      <c r="TF6" s="137">
        <v>2956869429624830</v>
      </c>
      <c r="TG6" s="137">
        <v>4392567206576120</v>
      </c>
      <c r="TH6" s="137">
        <v>4371069284646910</v>
      </c>
      <c r="TI6" s="137">
        <v>4374878652203000</v>
      </c>
      <c r="TJ6" s="137">
        <v>5996856140103680</v>
      </c>
      <c r="TK6" s="137">
        <v>5288558587805690</v>
      </c>
      <c r="TL6" s="137">
        <v>5742808287674360</v>
      </c>
      <c r="TM6" s="137">
        <v>6260643904618490</v>
      </c>
      <c r="TN6" s="137">
        <v>6060571979939840</v>
      </c>
      <c r="TO6" s="137">
        <v>5588855721820160</v>
      </c>
      <c r="TP6" s="137">
        <v>6501716660846590</v>
      </c>
      <c r="TQ6" s="137">
        <v>6407055044771840</v>
      </c>
      <c r="TR6" s="137">
        <v>6172892890923000</v>
      </c>
      <c r="TS6" s="137">
        <v>6477919857672190</v>
      </c>
      <c r="TT6" s="137">
        <v>6448948692647930</v>
      </c>
      <c r="TU6" s="137">
        <v>5703985004544000</v>
      </c>
      <c r="TV6" s="137">
        <v>5840713140928510</v>
      </c>
      <c r="TW6" s="137">
        <v>5822350545125370</v>
      </c>
      <c r="TX6" s="137">
        <v>5999472848928760</v>
      </c>
      <c r="TY6" s="137">
        <v>6076649653141500</v>
      </c>
      <c r="TZ6" s="137">
        <v>5897731516137470</v>
      </c>
      <c r="UA6" s="137">
        <v>5709650066407420</v>
      </c>
      <c r="UB6" s="137">
        <v>6058364903620600</v>
      </c>
      <c r="UC6" s="137">
        <v>5788560963665920</v>
      </c>
      <c r="UD6" s="137">
        <v>5517431489429500</v>
      </c>
      <c r="UE6" s="137">
        <v>5630355843317760</v>
      </c>
      <c r="UF6" s="137">
        <v>5074087785267200</v>
      </c>
      <c r="UG6" s="137">
        <v>4749009763696640</v>
      </c>
      <c r="UH6" s="137">
        <v>4285513536110590</v>
      </c>
      <c r="UI6" s="137">
        <v>3759838798544890</v>
      </c>
      <c r="UJ6" s="137">
        <v>3492522718396410</v>
      </c>
      <c r="UK6" s="137">
        <v>3186725878759420</v>
      </c>
      <c r="UL6" s="137">
        <v>2574161805312000</v>
      </c>
      <c r="UM6" s="137">
        <v>2418758077382650</v>
      </c>
      <c r="UN6" s="137">
        <v>2228148234092540</v>
      </c>
      <c r="UO6" s="137">
        <v>1774932681818110</v>
      </c>
      <c r="UP6" s="137">
        <v>1531968260931580</v>
      </c>
      <c r="UQ6" s="137">
        <v>1181058829647870</v>
      </c>
      <c r="UR6" s="137">
        <v>1204988776808440</v>
      </c>
      <c r="US6" s="137">
        <v>1076516439982080</v>
      </c>
      <c r="UT6" s="137">
        <v>911674252984320</v>
      </c>
      <c r="UU6" s="137">
        <v>734907827486720</v>
      </c>
      <c r="UV6" s="137">
        <v>638217577562112</v>
      </c>
      <c r="UW6" s="137">
        <v>542707537674240</v>
      </c>
      <c r="UX6" s="137">
        <v>523209392783360</v>
      </c>
      <c r="UY6" s="137">
        <v>399248382230528</v>
      </c>
      <c r="UZ6" s="137">
        <v>342154274668544</v>
      </c>
      <c r="VA6" s="137">
        <v>337096111816704</v>
      </c>
      <c r="VB6" s="137">
        <v>252131525263360</v>
      </c>
      <c r="VC6" s="137">
        <v>249283693510656</v>
      </c>
      <c r="VD6" s="137">
        <v>197220687151104</v>
      </c>
      <c r="VE6" s="137">
        <v>185436152528896</v>
      </c>
      <c r="VF6" s="137">
        <v>125175773265920</v>
      </c>
      <c r="VG6" s="137">
        <v>140501130936320</v>
      </c>
      <c r="VH6" s="137">
        <v>101204914864128</v>
      </c>
      <c r="VI6" s="137">
        <v>130818882142208</v>
      </c>
      <c r="VJ6" s="137">
        <v>119234373877760</v>
      </c>
      <c r="VK6" s="137">
        <v>125711520104448</v>
      </c>
      <c r="VL6" s="137">
        <v>113367045898240</v>
      </c>
      <c r="VM6" s="137">
        <v>132727365959680</v>
      </c>
      <c r="VN6" s="137">
        <v>127116469338112</v>
      </c>
      <c r="VO6" s="137">
        <v>91474876170240</v>
      </c>
      <c r="VP6" s="137">
        <v>126698808934400</v>
      </c>
      <c r="VQ6" s="137">
        <v>118800145973248</v>
      </c>
      <c r="VR6" s="137">
        <v>92837496487936</v>
      </c>
      <c r="VS6" s="137">
        <v>100133026922496</v>
      </c>
      <c r="VT6" s="137">
        <v>69987716825088</v>
      </c>
      <c r="VU6" s="137">
        <v>72454831603712</v>
      </c>
      <c r="VV6" s="137">
        <v>59275829313536</v>
      </c>
      <c r="VW6" s="137">
        <v>47266882650112</v>
      </c>
      <c r="VX6" s="137">
        <v>30696183693312</v>
      </c>
      <c r="VY6" s="137">
        <v>34579326959616</v>
      </c>
      <c r="VZ6" s="137">
        <v>25715057623040</v>
      </c>
      <c r="WA6" s="137">
        <v>21585394139136</v>
      </c>
      <c r="WB6" s="137">
        <v>25544217329664</v>
      </c>
      <c r="WC6" s="137">
        <v>16025882984448</v>
      </c>
      <c r="WD6" s="137">
        <v>12269330104320</v>
      </c>
      <c r="WE6" s="137">
        <v>7089160192000</v>
      </c>
      <c r="WF6" s="137">
        <v>6163488309248</v>
      </c>
      <c r="WG6" s="137">
        <v>6058118479872</v>
      </c>
      <c r="WH6" s="137">
        <v>5978679410688</v>
      </c>
      <c r="WI6" s="137">
        <v>2267118305280</v>
      </c>
      <c r="WJ6" s="137">
        <v>6023946436608</v>
      </c>
      <c r="WK6" s="137">
        <v>5172734459904</v>
      </c>
      <c r="WL6" s="137">
        <v>6695659503616</v>
      </c>
      <c r="WM6" s="137">
        <v>3825299357696</v>
      </c>
      <c r="WN6" s="137"/>
      <c r="WO6" s="159" t="e">
        <v>#N/A</v>
      </c>
      <c r="WP6" s="159" t="e">
        <v>#N/A</v>
      </c>
      <c r="WQ6" s="159" t="e">
        <v>#N/A</v>
      </c>
      <c r="WR6" s="159" t="e">
        <v>#N/A</v>
      </c>
      <c r="WS6" s="159">
        <v>1.6048364756904772</v>
      </c>
      <c r="WT6" s="159" t="e">
        <v>#N/A</v>
      </c>
      <c r="WU6" s="159" t="e">
        <v>#N/A</v>
      </c>
      <c r="WV6" s="159" t="e">
        <v>#N/A</v>
      </c>
      <c r="WW6" s="137"/>
      <c r="WX6" s="137">
        <v>4.3254196557992675</v>
      </c>
      <c r="WY6" s="137">
        <v>39.64</v>
      </c>
      <c r="WZ6" s="137">
        <v>14.436077594428381</v>
      </c>
      <c r="XA6" s="137">
        <v>67.440748440748436</v>
      </c>
      <c r="XB6" s="136">
        <v>-3.4662839337824284E+16</v>
      </c>
      <c r="XC6" s="136">
        <v>-1.1818895460041418E+18</v>
      </c>
      <c r="XD6" s="137">
        <v>707.81293665223313</v>
      </c>
      <c r="XE6" s="137">
        <v>9033.8574078290312</v>
      </c>
      <c r="XF6" s="137">
        <v>1605.3336412624901</v>
      </c>
      <c r="XG6" s="137">
        <v>33207.374211203489</v>
      </c>
      <c r="XH6" s="156"/>
      <c r="XI6" s="156"/>
      <c r="XJ6" s="156"/>
      <c r="XK6" s="156"/>
      <c r="XL6" s="156"/>
      <c r="XM6" s="156"/>
      <c r="XN6" s="156"/>
      <c r="XO6" s="156"/>
      <c r="XP6" s="156"/>
      <c r="XQ6" s="156"/>
      <c r="XR6" s="156"/>
      <c r="XS6" s="156"/>
      <c r="XT6" s="156"/>
      <c r="XU6" s="156"/>
      <c r="XV6" s="156"/>
      <c r="XW6" s="156"/>
      <c r="XX6" s="156"/>
      <c r="XY6" s="156"/>
      <c r="XZ6" s="156"/>
      <c r="YA6" s="156"/>
      <c r="YB6" s="156"/>
      <c r="YC6" s="156"/>
      <c r="YD6" s="156"/>
      <c r="YE6" s="156"/>
      <c r="YF6" s="156"/>
      <c r="YG6" s="156"/>
      <c r="YH6" s="156"/>
      <c r="YI6" s="156"/>
      <c r="YJ6" s="156"/>
      <c r="YK6" s="156"/>
      <c r="YL6" s="156"/>
      <c r="YM6" s="156"/>
      <c r="YN6" s="156"/>
      <c r="YO6" s="156"/>
      <c r="YP6" s="156"/>
      <c r="YQ6" s="156"/>
      <c r="YR6" s="156"/>
      <c r="YS6" s="156"/>
      <c r="YT6" s="137"/>
      <c r="YU6" s="156"/>
      <c r="YV6" s="156"/>
      <c r="YW6" s="156"/>
      <c r="YX6" s="156"/>
      <c r="YY6" s="156"/>
      <c r="YZ6" s="156"/>
      <c r="ZA6" s="156"/>
      <c r="ZB6" s="156"/>
      <c r="ZC6" s="156"/>
      <c r="ZD6" s="156"/>
      <c r="ZE6" s="156"/>
      <c r="ZF6" s="156"/>
      <c r="ZG6" s="156"/>
      <c r="ZH6" s="156"/>
      <c r="ZI6" s="156"/>
      <c r="ZJ6" s="156"/>
      <c r="ZK6" s="156"/>
      <c r="ZL6" s="156"/>
      <c r="ZM6" s="156"/>
      <c r="ZN6" s="156"/>
      <c r="ZO6" s="156"/>
      <c r="ZP6" s="156"/>
      <c r="ZQ6" s="156"/>
      <c r="ZR6" s="156"/>
      <c r="ZS6" s="156"/>
      <c r="ZT6" s="156"/>
      <c r="ZU6" s="156"/>
      <c r="ZV6" s="156"/>
      <c r="ZW6" s="156"/>
      <c r="ZX6" s="156"/>
      <c r="ZY6" s="156"/>
      <c r="ZZ6" s="156"/>
      <c r="AAA6" s="156"/>
      <c r="AAB6" s="156"/>
      <c r="AAC6" s="156"/>
      <c r="AAD6" s="156"/>
      <c r="AAE6" s="156"/>
      <c r="AAF6" s="156"/>
    </row>
    <row r="7" spans="1:712" ht="15" thickTop="1" x14ac:dyDescent="0.3">
      <c r="A7" s="2">
        <v>43119</v>
      </c>
      <c r="B7" s="1" t="s">
        <v>6</v>
      </c>
      <c r="C7" s="4" t="s">
        <v>7</v>
      </c>
      <c r="D7" s="1">
        <v>82</v>
      </c>
      <c r="E7" s="3">
        <v>0.33333333333333331</v>
      </c>
      <c r="F7" s="3">
        <v>0.3354166666666667</v>
      </c>
      <c r="G7" s="196"/>
      <c r="H7" s="57">
        <v>43119.333333333336</v>
      </c>
      <c r="I7" s="57">
        <v>43119.335416666669</v>
      </c>
      <c r="J7" s="196">
        <f>J6+1</f>
        <v>1</v>
      </c>
      <c r="K7" s="77">
        <v>2.7</v>
      </c>
      <c r="L7" s="53">
        <v>86</v>
      </c>
      <c r="M7" s="53">
        <v>7.2</v>
      </c>
      <c r="N7" s="53">
        <v>0.6</v>
      </c>
      <c r="O7" s="53">
        <v>339</v>
      </c>
      <c r="P7" s="53">
        <v>1000.4</v>
      </c>
      <c r="Q7" s="54">
        <v>4</v>
      </c>
      <c r="R7" s="210" t="s">
        <v>31</v>
      </c>
      <c r="S7" s="211">
        <v>13.65</v>
      </c>
      <c r="T7" s="211">
        <v>1.8969310943833237</v>
      </c>
      <c r="U7" s="212">
        <v>3166.1666666666665</v>
      </c>
      <c r="V7" s="78">
        <v>82</v>
      </c>
      <c r="W7" s="116">
        <v>4.615277777777778</v>
      </c>
      <c r="X7" s="116">
        <v>65.672048611111109</v>
      </c>
      <c r="Y7" s="116">
        <v>3.2541666666666669</v>
      </c>
      <c r="Z7" s="117">
        <v>33.815887459999992</v>
      </c>
      <c r="AA7" s="117">
        <v>3230.6727726666677</v>
      </c>
      <c r="AB7" s="116">
        <v>1.4613530224999995</v>
      </c>
      <c r="AC7" s="116">
        <v>2.2943103762222217</v>
      </c>
      <c r="AD7" s="116">
        <v>79.663368055555551</v>
      </c>
      <c r="AE7" s="116">
        <v>22.275188628333339</v>
      </c>
      <c r="AF7" s="116">
        <v>456.57951388888887</v>
      </c>
      <c r="AG7" s="116">
        <v>1.3115987157222224</v>
      </c>
      <c r="AH7" s="116">
        <v>87.637282986111117</v>
      </c>
      <c r="AI7" s="116">
        <v>468.62777777777779</v>
      </c>
      <c r="AJ7" s="118">
        <v>79.092144097222217</v>
      </c>
      <c r="AK7" s="83">
        <v>3170.2974789189188</v>
      </c>
      <c r="AL7" s="84">
        <v>250.0239488702766</v>
      </c>
      <c r="AM7" s="76"/>
      <c r="AN7" s="48">
        <v>624.75570444444475</v>
      </c>
      <c r="AO7" s="49">
        <v>65.42481312638651</v>
      </c>
      <c r="AP7" s="48">
        <v>1.3405811256288072</v>
      </c>
      <c r="AQ7" s="49">
        <v>2.2402331760569664E-2</v>
      </c>
      <c r="AR7" s="49">
        <v>1.1440566372070757</v>
      </c>
      <c r="AS7" s="49">
        <v>3.9146669124431027E-3</v>
      </c>
      <c r="AT7" s="89">
        <v>1752.6493390778351</v>
      </c>
      <c r="AU7" s="90">
        <v>215.05903029651338</v>
      </c>
      <c r="AV7" s="89">
        <v>1239.787792516368</v>
      </c>
      <c r="AW7" s="90">
        <v>152.12829770746521</v>
      </c>
      <c r="AX7" s="74">
        <v>662.45223727764346</v>
      </c>
      <c r="AY7" s="74">
        <v>64.792797361832257</v>
      </c>
      <c r="AZ7" s="74">
        <v>509.43094931363976</v>
      </c>
      <c r="BA7" s="90">
        <v>50.983764753018136</v>
      </c>
      <c r="BB7" s="89">
        <v>5504.2231501740025</v>
      </c>
      <c r="BC7" s="74">
        <v>701.94609037544228</v>
      </c>
      <c r="BD7" s="74"/>
      <c r="BE7" s="70"/>
      <c r="BF7" s="74"/>
      <c r="BG7" s="69"/>
      <c r="BH7" s="88">
        <v>426.48619340993082</v>
      </c>
      <c r="BI7" s="70">
        <v>52.332035361876628</v>
      </c>
      <c r="BJ7" s="70">
        <v>210.29269785307702</v>
      </c>
      <c r="BK7" s="70">
        <v>21.046058255910797</v>
      </c>
      <c r="BL7" s="70"/>
      <c r="BM7" s="69"/>
      <c r="BN7" s="71"/>
      <c r="BO7" s="72">
        <v>1639013.8742012104</v>
      </c>
      <c r="BP7" s="73"/>
      <c r="BQ7" s="73">
        <v>4228647791825081</v>
      </c>
      <c r="BS7" s="49">
        <v>224.7935686705728</v>
      </c>
      <c r="BT7" s="70"/>
      <c r="BU7" s="69">
        <v>579.96630946066171</v>
      </c>
      <c r="BV7" s="85">
        <v>598360062394488.62</v>
      </c>
      <c r="BW7" s="75">
        <v>497792032262146.69</v>
      </c>
      <c r="BX7" s="75">
        <v>543625488076329.69</v>
      </c>
      <c r="BY7" s="75">
        <v>577336885524123.37</v>
      </c>
      <c r="BZ7" s="75">
        <v>609135447077317.12</v>
      </c>
      <c r="CA7" s="75">
        <v>787788516236242.12</v>
      </c>
      <c r="CB7" s="75">
        <v>940645273800408.62</v>
      </c>
      <c r="CC7" s="75">
        <v>1025982496052274.5</v>
      </c>
      <c r="CD7" s="75">
        <v>1082535948295432.7</v>
      </c>
      <c r="CE7" s="75">
        <v>1300130986493846.7</v>
      </c>
      <c r="CF7" s="75">
        <v>1432007190067981.2</v>
      </c>
      <c r="CG7" s="75">
        <v>1636556544968700.5</v>
      </c>
      <c r="CH7" s="75">
        <v>1781255844334230.5</v>
      </c>
      <c r="CI7" s="75">
        <v>2009006227704221.2</v>
      </c>
      <c r="CJ7" s="75">
        <v>2178914459297367.2</v>
      </c>
      <c r="CK7" s="75">
        <v>2401037888106317.5</v>
      </c>
      <c r="CL7" s="75">
        <v>2584430348294984</v>
      </c>
      <c r="CM7" s="75">
        <v>2791323073188181</v>
      </c>
      <c r="CN7" s="75">
        <v>3026835505407434</v>
      </c>
      <c r="CO7" s="75">
        <v>3212230161012973</v>
      </c>
      <c r="CP7" s="75">
        <v>3471896000539183</v>
      </c>
      <c r="CQ7" s="75">
        <v>3811448343957820.5</v>
      </c>
      <c r="CR7" s="75">
        <v>4036693466101102.5</v>
      </c>
      <c r="CS7" s="75">
        <v>4391918802509585</v>
      </c>
      <c r="CT7" s="75">
        <v>4532746148010274</v>
      </c>
      <c r="CU7" s="75">
        <v>4837496342381033</v>
      </c>
      <c r="CV7" s="75">
        <v>5021786606976753</v>
      </c>
      <c r="CW7" s="75">
        <v>5213173576756459</v>
      </c>
      <c r="CX7" s="75">
        <v>5394738311926858</v>
      </c>
      <c r="CY7" s="75">
        <v>5552342343488273</v>
      </c>
      <c r="CZ7" s="75">
        <v>5654897223649949</v>
      </c>
      <c r="DA7" s="75">
        <v>5891661260666232</v>
      </c>
      <c r="DB7" s="75">
        <v>6050711142227303</v>
      </c>
      <c r="DC7" s="75">
        <v>6174991814223826</v>
      </c>
      <c r="DD7" s="75">
        <v>6484398427665562</v>
      </c>
      <c r="DE7" s="75">
        <v>6528659239352931</v>
      </c>
      <c r="DF7" s="75">
        <v>6644837011671348</v>
      </c>
      <c r="DG7" s="75">
        <v>6696362797360027</v>
      </c>
      <c r="DH7" s="75">
        <v>6728129270297285</v>
      </c>
      <c r="DI7" s="75">
        <v>6740936434518907</v>
      </c>
      <c r="DJ7" s="75">
        <v>6733846176344259</v>
      </c>
      <c r="DK7" s="75">
        <v>6781134505023413</v>
      </c>
      <c r="DL7" s="75">
        <v>6607780717291542</v>
      </c>
      <c r="DM7" s="75">
        <v>6667498658382981</v>
      </c>
      <c r="DN7" s="75">
        <v>6552313071882382</v>
      </c>
      <c r="DO7" s="75">
        <v>6543432363156755</v>
      </c>
      <c r="DP7" s="75">
        <v>6418746346851826</v>
      </c>
      <c r="DQ7" s="75">
        <v>6329199992693454</v>
      </c>
      <c r="DR7" s="75">
        <v>6115416858561160</v>
      </c>
      <c r="DS7" s="75">
        <v>5871801588144145</v>
      </c>
      <c r="DT7" s="75">
        <v>5639965223039492</v>
      </c>
      <c r="DU7" s="75">
        <v>5344208871290525</v>
      </c>
      <c r="DV7" s="75">
        <v>5079195161474348</v>
      </c>
      <c r="DW7" s="75">
        <v>4788774631939878</v>
      </c>
      <c r="DX7" s="75">
        <v>4439368482084138</v>
      </c>
      <c r="DY7" s="75">
        <v>4158460127647627.5</v>
      </c>
      <c r="DZ7" s="75">
        <v>3863186262950843</v>
      </c>
      <c r="EA7" s="75">
        <v>3547302433900598.5</v>
      </c>
      <c r="EB7" s="75">
        <v>3280086240188522.5</v>
      </c>
      <c r="EC7" s="75">
        <v>3010875924637756.5</v>
      </c>
      <c r="ED7" s="75">
        <v>2744987877444962.5</v>
      </c>
      <c r="EE7" s="75">
        <v>2510368098135502.5</v>
      </c>
      <c r="EF7" s="75">
        <v>2283396661345613</v>
      </c>
      <c r="EG7" s="75">
        <v>2024136783895646</v>
      </c>
      <c r="EH7" s="75">
        <v>1807522238162377</v>
      </c>
      <c r="EI7" s="75">
        <v>1596551311829625.2</v>
      </c>
      <c r="EJ7" s="75">
        <v>1413376627497984.8</v>
      </c>
      <c r="EK7" s="75">
        <v>1229661196501369.5</v>
      </c>
      <c r="EL7" s="75">
        <v>1098904187456613.4</v>
      </c>
      <c r="EM7" s="75">
        <v>946611017233389</v>
      </c>
      <c r="EN7" s="75">
        <v>812242300818643.87</v>
      </c>
      <c r="EO7" s="75">
        <v>707789661737300</v>
      </c>
      <c r="EP7" s="75">
        <v>580616864085354.87</v>
      </c>
      <c r="EQ7" s="75">
        <v>492821647554709.06</v>
      </c>
      <c r="ER7" s="75">
        <v>414438442437819.25</v>
      </c>
      <c r="ES7" s="75">
        <v>338969877853561.62</v>
      </c>
      <c r="ET7" s="75">
        <v>282609172796124.31</v>
      </c>
      <c r="EU7" s="75">
        <v>228303652826334.44</v>
      </c>
      <c r="EV7" s="75">
        <v>181979633700180.28</v>
      </c>
      <c r="EW7" s="75">
        <v>153904155154825.41</v>
      </c>
      <c r="EX7" s="75">
        <v>117269862253071.22</v>
      </c>
      <c r="EY7" s="75">
        <v>92728640059289.078</v>
      </c>
      <c r="EZ7" s="75">
        <v>72142996542132</v>
      </c>
      <c r="FA7" s="75">
        <v>58138452179349.719</v>
      </c>
      <c r="FB7" s="75">
        <v>44040702727678.078</v>
      </c>
      <c r="FC7" s="75">
        <v>35499366525125.445</v>
      </c>
      <c r="FD7" s="75">
        <v>26817628499276.156</v>
      </c>
      <c r="FE7" s="75">
        <v>19051287950488.887</v>
      </c>
      <c r="FF7" s="75">
        <v>14250631222404.725</v>
      </c>
      <c r="FG7" s="75">
        <v>11494787017791.209</v>
      </c>
      <c r="FH7" s="75">
        <v>8288961265190.2246</v>
      </c>
      <c r="FI7" s="75">
        <v>7081898698863.4121</v>
      </c>
      <c r="FK7" s="75"/>
      <c r="FL7" s="75"/>
      <c r="FM7" s="75"/>
      <c r="FN7" s="75"/>
      <c r="FO7" s="75"/>
      <c r="FP7" s="75"/>
      <c r="FQ7" s="75"/>
      <c r="IY7" s="219">
        <v>17.170525280164576</v>
      </c>
      <c r="IZ7" s="219">
        <v>1.6631118095933561</v>
      </c>
      <c r="JA7" s="33">
        <v>14.79</v>
      </c>
      <c r="JB7" s="185" t="e">
        <v>#N/A</v>
      </c>
      <c r="JC7" s="185" t="e">
        <v>#N/A</v>
      </c>
      <c r="JD7" s="33">
        <v>14.79</v>
      </c>
      <c r="JE7" s="185" t="e">
        <v>#N/A</v>
      </c>
      <c r="JF7" s="185" t="e">
        <v>#N/A</v>
      </c>
      <c r="JG7" s="32"/>
      <c r="JH7" s="32"/>
      <c r="JI7" s="32"/>
      <c r="JJ7" s="32"/>
      <c r="JK7" s="32"/>
      <c r="JL7" s="32"/>
      <c r="JM7" s="32"/>
      <c r="JN7" s="32"/>
      <c r="JO7" s="32"/>
      <c r="JP7" s="32"/>
      <c r="JQ7" s="32"/>
      <c r="JR7" s="32"/>
      <c r="JS7" s="32"/>
      <c r="JT7" s="32"/>
      <c r="JU7" s="32"/>
      <c r="JV7" s="32"/>
      <c r="JW7" s="32"/>
      <c r="JX7" s="32"/>
      <c r="JY7" s="32"/>
      <c r="JZ7" s="32"/>
      <c r="KA7" s="32"/>
      <c r="KB7" s="32"/>
      <c r="KC7" s="32"/>
      <c r="KD7" s="32"/>
      <c r="KE7" s="32"/>
      <c r="KF7" s="32"/>
      <c r="KG7" s="32"/>
      <c r="KH7" s="32"/>
      <c r="KI7" s="32"/>
      <c r="KJ7" s="32"/>
      <c r="KK7" s="32"/>
      <c r="KL7" s="32"/>
      <c r="KM7" s="33">
        <v>14.79</v>
      </c>
      <c r="KN7" s="32"/>
      <c r="KO7" s="72"/>
      <c r="KP7" s="32"/>
      <c r="KQ7" s="32"/>
      <c r="KR7" s="32"/>
      <c r="KS7" s="32"/>
      <c r="KT7" s="32"/>
      <c r="KU7" s="32"/>
      <c r="KV7" s="32"/>
      <c r="KW7" s="32"/>
      <c r="KX7" s="32"/>
      <c r="KY7" s="32"/>
      <c r="KZ7" s="32"/>
      <c r="LA7" s="32"/>
      <c r="LB7" s="32"/>
      <c r="LC7" s="32"/>
      <c r="LD7" s="32"/>
      <c r="LE7" s="32"/>
      <c r="LF7" s="32"/>
      <c r="LG7" s="32"/>
      <c r="LH7" s="32"/>
      <c r="LI7" s="32"/>
      <c r="LJ7" s="32"/>
      <c r="LK7" s="32"/>
      <c r="LL7" s="32"/>
      <c r="LM7" s="32"/>
      <c r="LN7" s="32"/>
      <c r="LO7" s="32"/>
      <c r="LP7" s="32"/>
      <c r="LQ7" s="32"/>
      <c r="LR7" s="32"/>
      <c r="LS7" s="32"/>
      <c r="LT7" s="32"/>
      <c r="LU7" s="32"/>
      <c r="LV7" s="32"/>
      <c r="LW7" s="32"/>
      <c r="LX7" s="32"/>
      <c r="LY7" s="32"/>
      <c r="LZ7" s="32"/>
      <c r="MA7" s="32"/>
      <c r="MB7" s="32"/>
      <c r="MC7" s="32"/>
      <c r="MD7" s="32"/>
      <c r="ME7" s="32"/>
      <c r="MF7" s="32"/>
      <c r="MG7" s="32"/>
      <c r="MH7" s="32"/>
      <c r="MI7" s="32"/>
      <c r="MJ7" s="32"/>
      <c r="MK7" s="32"/>
      <c r="ML7" s="32"/>
      <c r="MM7" s="32"/>
      <c r="MN7" s="32"/>
      <c r="MO7" s="32"/>
      <c r="MP7" s="32"/>
      <c r="MQ7" s="32"/>
      <c r="MR7" s="32"/>
      <c r="MS7" s="32"/>
      <c r="MT7" s="32"/>
      <c r="MU7" s="32"/>
      <c r="MV7" s="32"/>
      <c r="MW7" s="32"/>
      <c r="MX7" s="32"/>
      <c r="MY7" s="32"/>
      <c r="MZ7" s="32"/>
      <c r="NA7" s="32"/>
      <c r="NB7" s="32"/>
      <c r="NC7" s="32"/>
      <c r="ND7" s="32"/>
      <c r="NE7" s="32"/>
      <c r="NF7" s="32"/>
      <c r="NG7" s="32"/>
      <c r="NH7" s="32"/>
      <c r="NI7" s="32"/>
      <c r="NJ7" s="32"/>
      <c r="NK7" s="32"/>
      <c r="NL7" s="32"/>
      <c r="NM7" s="32"/>
      <c r="NN7" s="32"/>
      <c r="NO7" s="32"/>
      <c r="NP7" s="32"/>
      <c r="NQ7" s="32"/>
      <c r="NR7" s="32"/>
      <c r="NS7" s="32"/>
      <c r="NT7" s="32"/>
      <c r="NU7" s="32"/>
      <c r="NV7" s="32"/>
      <c r="NW7" s="32"/>
      <c r="NX7" s="32"/>
      <c r="NY7" s="32"/>
      <c r="NZ7" s="32"/>
      <c r="OA7" s="32"/>
      <c r="OB7" s="32"/>
      <c r="OC7" s="32"/>
      <c r="OD7" s="32"/>
      <c r="OE7" s="32"/>
      <c r="OF7" s="32"/>
      <c r="OG7" s="32"/>
      <c r="OH7" s="32"/>
      <c r="OI7" s="32"/>
      <c r="OJ7" s="32"/>
      <c r="OL7" s="173">
        <v>414.40632490943887</v>
      </c>
      <c r="OM7" s="173">
        <v>37.128111126543224</v>
      </c>
      <c r="ON7" s="173">
        <v>327.73055617358006</v>
      </c>
      <c r="OO7" s="173">
        <v>23.578266105510306</v>
      </c>
      <c r="OP7" s="6">
        <v>413.10278326877375</v>
      </c>
      <c r="OQ7" s="6">
        <v>18.446772391430095</v>
      </c>
      <c r="OR7" s="6">
        <v>334.6340925837502</v>
      </c>
      <c r="OS7" s="6">
        <v>40.552062695356909</v>
      </c>
      <c r="OT7" s="175">
        <v>2874088406765920</v>
      </c>
      <c r="OU7" s="175">
        <v>87314471281985.297</v>
      </c>
      <c r="OV7" s="176">
        <v>502.033888711656</v>
      </c>
      <c r="OW7" s="176">
        <v>54.147939642574201</v>
      </c>
      <c r="OX7" s="137">
        <v>0</v>
      </c>
      <c r="OY7" s="39">
        <v>407902003134464</v>
      </c>
      <c r="OZ7" s="39">
        <v>314594207727616</v>
      </c>
      <c r="PA7" s="39">
        <v>623444232241152</v>
      </c>
      <c r="PB7" s="39">
        <v>445049376604160</v>
      </c>
      <c r="PC7" s="39">
        <v>239774904352768</v>
      </c>
      <c r="PD7" s="39">
        <v>618126190313472</v>
      </c>
      <c r="PE7" s="39">
        <v>275401540632576</v>
      </c>
      <c r="PF7" s="39">
        <v>77529142525952</v>
      </c>
      <c r="PG7" s="39">
        <v>200376699584512</v>
      </c>
      <c r="PH7" s="39">
        <v>504577321336832</v>
      </c>
      <c r="PI7" s="39">
        <v>434753031372800</v>
      </c>
      <c r="PJ7" s="39">
        <v>445324556500992</v>
      </c>
      <c r="PK7" s="39">
        <v>619455415582720</v>
      </c>
      <c r="PL7" s="39">
        <v>767302685425664</v>
      </c>
      <c r="PM7" s="39">
        <v>928795804565504</v>
      </c>
      <c r="PN7" s="39">
        <v>788652900745216</v>
      </c>
      <c r="PO7" s="39">
        <v>773735204257792</v>
      </c>
      <c r="PP7" s="39">
        <v>1038662947045370</v>
      </c>
      <c r="PQ7" s="39">
        <v>915446576447488</v>
      </c>
      <c r="PR7" s="39">
        <v>1270145846607870</v>
      </c>
      <c r="PS7" s="39">
        <v>938749659709440</v>
      </c>
      <c r="PT7" s="39">
        <v>1498343767277560</v>
      </c>
      <c r="PU7" s="39">
        <v>1735739628847100</v>
      </c>
      <c r="PV7" s="39">
        <v>1684891511029760</v>
      </c>
      <c r="PW7" s="39">
        <v>1683385185468410</v>
      </c>
      <c r="PX7" s="39">
        <v>1638624378486780</v>
      </c>
      <c r="PY7" s="39">
        <v>2336275109511160</v>
      </c>
      <c r="PZ7" s="39">
        <v>2298987545624570</v>
      </c>
      <c r="QA7" s="39">
        <v>2181358189281280</v>
      </c>
      <c r="QB7" s="39">
        <v>2346236480847870</v>
      </c>
      <c r="QC7" s="39">
        <v>2696534550380540</v>
      </c>
      <c r="QD7" s="39">
        <v>2766988120162300</v>
      </c>
      <c r="QE7" s="39">
        <v>2828750018314240</v>
      </c>
      <c r="QF7" s="39">
        <v>3215796096466940</v>
      </c>
      <c r="QG7" s="39">
        <v>3018122374152190</v>
      </c>
      <c r="QH7" s="39">
        <v>3437072811556860</v>
      </c>
      <c r="QI7" s="39">
        <v>3536426142531580</v>
      </c>
      <c r="QJ7" s="39">
        <v>3652295501807610</v>
      </c>
      <c r="QK7" s="39">
        <v>3622440915697660</v>
      </c>
      <c r="QL7" s="39">
        <v>3914560700416000</v>
      </c>
      <c r="QM7" s="39">
        <v>3908546672459770</v>
      </c>
      <c r="QN7" s="39">
        <v>3841487469019130</v>
      </c>
      <c r="QO7" s="39">
        <v>3964228239097850</v>
      </c>
      <c r="QP7" s="39">
        <v>4198086524010490</v>
      </c>
      <c r="QQ7" s="39">
        <v>4297917133225980</v>
      </c>
      <c r="QR7" s="39">
        <v>4009440554516480</v>
      </c>
      <c r="QS7" s="39">
        <v>4516314341179390</v>
      </c>
      <c r="QT7" s="39">
        <v>4619539585171450</v>
      </c>
      <c r="QU7" s="39">
        <v>4456634428424190</v>
      </c>
      <c r="QV7" s="39">
        <v>4406271641911290</v>
      </c>
      <c r="QW7" s="39">
        <v>4517296814948350</v>
      </c>
      <c r="QX7" s="39">
        <v>4455937033109500</v>
      </c>
      <c r="QY7" s="39">
        <v>4420865940783100</v>
      </c>
      <c r="QZ7" s="39">
        <v>4240230622167040</v>
      </c>
      <c r="RA7" s="39">
        <v>4325811335200760</v>
      </c>
      <c r="RB7" s="39">
        <v>4163998710759420</v>
      </c>
      <c r="RC7" s="39">
        <v>4065360760274940</v>
      </c>
      <c r="RD7" s="39">
        <v>4075437290422270</v>
      </c>
      <c r="RE7" s="39">
        <v>3570815677235200</v>
      </c>
      <c r="RF7" s="39">
        <v>3467186706317310</v>
      </c>
      <c r="RG7" s="39">
        <v>3197816558059520</v>
      </c>
      <c r="RH7" s="39">
        <v>3085738312728570</v>
      </c>
      <c r="RI7" s="39">
        <v>3150735126560760</v>
      </c>
      <c r="RJ7" s="39">
        <v>2833745870585850</v>
      </c>
      <c r="RK7" s="39">
        <v>2620048430596090</v>
      </c>
      <c r="RL7" s="39">
        <v>2406393134972920</v>
      </c>
      <c r="RM7" s="39">
        <v>2249335039328250</v>
      </c>
      <c r="RN7" s="39">
        <v>1989202963070970</v>
      </c>
      <c r="RO7" s="39">
        <v>1888219826225150</v>
      </c>
      <c r="RP7" s="39">
        <v>1703781045633020</v>
      </c>
      <c r="RQ7" s="39">
        <v>1646505777692670</v>
      </c>
      <c r="RR7" s="39">
        <v>1453764154228730</v>
      </c>
      <c r="RS7" s="39">
        <v>1317520006971390</v>
      </c>
      <c r="RT7" s="39">
        <v>1106843673821180</v>
      </c>
      <c r="RU7" s="39">
        <v>1072298379444220</v>
      </c>
      <c r="RV7" s="39">
        <v>896298337173504</v>
      </c>
      <c r="RW7" s="39">
        <v>820617255321600</v>
      </c>
      <c r="RX7" s="39">
        <v>703679187386368</v>
      </c>
      <c r="RY7" s="39">
        <v>615918979776512</v>
      </c>
      <c r="RZ7" s="39">
        <v>535942997737472</v>
      </c>
      <c r="SA7" s="39">
        <v>451296138100736</v>
      </c>
      <c r="SB7" s="39">
        <v>353270623109120</v>
      </c>
      <c r="SC7" s="39">
        <v>331473596973056</v>
      </c>
      <c r="SD7" s="39">
        <v>238987985813504</v>
      </c>
      <c r="SE7" s="39">
        <v>203217099030528</v>
      </c>
      <c r="SF7" s="39">
        <v>175262582964224</v>
      </c>
      <c r="SG7" s="39">
        <v>129749779218432</v>
      </c>
      <c r="SH7" s="39">
        <v>115710067998720</v>
      </c>
      <c r="SI7" s="39">
        <v>80064448299008</v>
      </c>
      <c r="SJ7" s="39">
        <v>69909904097280</v>
      </c>
      <c r="SK7" s="39">
        <v>59204186406912</v>
      </c>
      <c r="SL7" s="39">
        <v>42047113265152</v>
      </c>
      <c r="SM7" s="39">
        <v>28813828292608</v>
      </c>
      <c r="SN7" s="39">
        <v>17225464414208</v>
      </c>
      <c r="SO7" s="39">
        <v>23992536662016</v>
      </c>
      <c r="SP7" s="39">
        <v>17980255633408</v>
      </c>
      <c r="SQ7" s="39">
        <v>8415684853760</v>
      </c>
      <c r="SR7" s="39">
        <v>3186205655040</v>
      </c>
      <c r="SS7" s="39">
        <v>6991076917248</v>
      </c>
      <c r="ST7" s="39">
        <v>431040871006208</v>
      </c>
      <c r="SU7" s="39">
        <v>332676624023552</v>
      </c>
      <c r="SV7" s="39">
        <v>371458903638016</v>
      </c>
      <c r="SW7" s="39">
        <v>327946422190080</v>
      </c>
      <c r="SX7" s="39">
        <v>253181409886208</v>
      </c>
      <c r="SY7" s="39">
        <v>424617109880832</v>
      </c>
      <c r="SZ7" s="39">
        <v>111196753625088</v>
      </c>
      <c r="TA7" s="39">
        <v>82646503784448</v>
      </c>
      <c r="TB7" s="39">
        <v>85313871413248</v>
      </c>
      <c r="TC7" s="39">
        <v>145971929415680</v>
      </c>
      <c r="TD7" s="39">
        <v>116664255381504</v>
      </c>
      <c r="TE7" s="39">
        <v>47762267701248</v>
      </c>
      <c r="TF7" s="39">
        <v>113947353022464</v>
      </c>
      <c r="TG7" s="39">
        <v>206118567542784</v>
      </c>
      <c r="TH7" s="39">
        <v>107104287326208</v>
      </c>
      <c r="TI7" s="39">
        <v>140857428672512</v>
      </c>
      <c r="TJ7" s="39">
        <v>65850254032896</v>
      </c>
      <c r="TK7" s="39">
        <v>254661546213376</v>
      </c>
      <c r="TL7" s="39">
        <v>188727724867584</v>
      </c>
      <c r="TM7" s="39">
        <v>246488743542784</v>
      </c>
      <c r="TN7" s="39">
        <v>319513086132224</v>
      </c>
      <c r="TO7" s="39">
        <v>288411114012672</v>
      </c>
      <c r="TP7" s="39">
        <v>223276945113088</v>
      </c>
      <c r="TQ7" s="39">
        <v>202090659971072</v>
      </c>
      <c r="TR7" s="39">
        <v>114736393879552</v>
      </c>
      <c r="TS7" s="39">
        <v>243401014378496</v>
      </c>
      <c r="TT7" s="39">
        <v>171946968875008</v>
      </c>
      <c r="TU7" s="39">
        <v>157458618122240</v>
      </c>
      <c r="TV7" s="39">
        <v>217966318714880</v>
      </c>
      <c r="TW7" s="39">
        <v>260837390417920</v>
      </c>
      <c r="TX7" s="39">
        <v>170046479400960</v>
      </c>
      <c r="TY7" s="39">
        <v>282063387230208</v>
      </c>
      <c r="TZ7" s="39">
        <v>197189666078720</v>
      </c>
      <c r="UA7" s="39">
        <v>379699536592896</v>
      </c>
      <c r="UB7" s="39">
        <v>230288479223808</v>
      </c>
      <c r="UC7" s="39">
        <v>477517450313728</v>
      </c>
      <c r="UD7" s="39">
        <v>303746596732928</v>
      </c>
      <c r="UE7" s="39">
        <v>219507658326016</v>
      </c>
      <c r="UF7" s="39">
        <v>282549892939776</v>
      </c>
      <c r="UG7" s="39">
        <v>612638362959872</v>
      </c>
      <c r="UH7" s="39">
        <v>308129342423040</v>
      </c>
      <c r="UI7" s="39">
        <v>296447299813376</v>
      </c>
      <c r="UJ7" s="39">
        <v>270350625538048</v>
      </c>
      <c r="UK7" s="39">
        <v>323021302661120</v>
      </c>
      <c r="UL7" s="39">
        <v>456347220967424</v>
      </c>
      <c r="UM7" s="39">
        <v>251290416316416</v>
      </c>
      <c r="UN7" s="39">
        <v>444185081544704</v>
      </c>
      <c r="UO7" s="39">
        <v>341363631587328</v>
      </c>
      <c r="UP7" s="39">
        <v>332759839014912</v>
      </c>
      <c r="UQ7" s="39">
        <v>307340846825472</v>
      </c>
      <c r="UR7" s="39">
        <v>331782297747456</v>
      </c>
      <c r="US7" s="39">
        <v>382219407327232</v>
      </c>
      <c r="UT7" s="39">
        <v>485228258787328</v>
      </c>
      <c r="UU7" s="39">
        <v>445082293501952</v>
      </c>
      <c r="UV7" s="39">
        <v>270972154281984</v>
      </c>
      <c r="UW7" s="39">
        <v>291244316033024</v>
      </c>
      <c r="UX7" s="39">
        <v>357888082051072</v>
      </c>
      <c r="UY7" s="39">
        <v>289185181204480</v>
      </c>
      <c r="UZ7" s="39">
        <v>339674367262720</v>
      </c>
      <c r="VA7" s="39">
        <v>235942552010752</v>
      </c>
      <c r="VB7" s="39">
        <v>236697828720640</v>
      </c>
      <c r="VC7" s="39">
        <v>187357915512832</v>
      </c>
      <c r="VD7" s="39">
        <v>410402580070400</v>
      </c>
      <c r="VE7" s="39">
        <v>191466571825152</v>
      </c>
      <c r="VF7" s="39">
        <v>274068087504896</v>
      </c>
      <c r="VG7" s="39">
        <v>231578580025344</v>
      </c>
      <c r="VH7" s="39">
        <v>163294035836928</v>
      </c>
      <c r="VI7" s="39">
        <v>225457798643712</v>
      </c>
      <c r="VJ7" s="39">
        <v>155731504398336</v>
      </c>
      <c r="VK7" s="39">
        <v>109747848085504</v>
      </c>
      <c r="VL7" s="39">
        <v>149313078427648</v>
      </c>
      <c r="VM7" s="39">
        <v>165745891737600</v>
      </c>
      <c r="VN7" s="39">
        <v>129212849586176</v>
      </c>
      <c r="VO7" s="39">
        <v>175307982110720</v>
      </c>
      <c r="VP7" s="39">
        <v>91605243527168</v>
      </c>
      <c r="VQ7" s="39">
        <v>72104162623488</v>
      </c>
      <c r="VR7" s="39">
        <v>89089307049984</v>
      </c>
      <c r="VS7" s="39">
        <v>70915371040768</v>
      </c>
      <c r="VT7" s="39">
        <v>85256535277568</v>
      </c>
      <c r="VU7" s="39">
        <v>52927561465856</v>
      </c>
      <c r="VV7" s="39">
        <v>56449413677056</v>
      </c>
      <c r="VW7" s="39">
        <v>27406475722752</v>
      </c>
      <c r="VX7" s="39">
        <v>26932208992256</v>
      </c>
      <c r="VY7" s="39">
        <v>38979764224000</v>
      </c>
      <c r="VZ7" s="39">
        <v>43070515052544</v>
      </c>
      <c r="WA7" s="39">
        <v>22156748521472</v>
      </c>
      <c r="WB7" s="39">
        <v>22878573559808</v>
      </c>
      <c r="WC7" s="39">
        <v>24305138139136</v>
      </c>
      <c r="WD7" s="39">
        <v>13658955448320</v>
      </c>
      <c r="WE7" s="39">
        <v>12079835643904</v>
      </c>
      <c r="WF7" s="39">
        <v>10022174064640</v>
      </c>
      <c r="WG7" s="39">
        <v>5464165711872</v>
      </c>
      <c r="WH7" s="39">
        <v>5401327697920</v>
      </c>
      <c r="WI7" s="39">
        <v>5358451425280</v>
      </c>
      <c r="WJ7" s="39">
        <v>5972482850816</v>
      </c>
      <c r="WK7" s="39">
        <v>6426886406144</v>
      </c>
      <c r="WL7" s="39">
        <v>3025026940928</v>
      </c>
      <c r="WM7" s="39">
        <v>1560651497472</v>
      </c>
      <c r="WN7" s="36"/>
      <c r="WO7" s="37">
        <v>1.796168920415109</v>
      </c>
      <c r="WP7" s="37" t="e">
        <v>#N/A</v>
      </c>
      <c r="WQ7" s="37">
        <v>24.413346258954334</v>
      </c>
      <c r="WR7" s="37" t="e">
        <v>#N/A</v>
      </c>
      <c r="WS7" s="37">
        <v>23.145145814266222</v>
      </c>
      <c r="WT7" s="37" t="e">
        <v>#N/A</v>
      </c>
      <c r="WU7" s="37">
        <v>314.58648045590343</v>
      </c>
      <c r="WV7" t="e">
        <v>#N/A</v>
      </c>
      <c r="WW7"/>
      <c r="WX7" s="39">
        <v>3.7558980975221492</v>
      </c>
      <c r="WY7" s="39">
        <v>507.74000000000007</v>
      </c>
      <c r="WZ7" s="39">
        <v>16.666371449036625</v>
      </c>
      <c r="XA7" s="39">
        <v>67.391304347826093</v>
      </c>
      <c r="XB7" s="227">
        <v>4707161305085624</v>
      </c>
      <c r="XC7" s="227">
        <v>567304488833960.87</v>
      </c>
      <c r="XD7" s="39">
        <v>372.10195196124255</v>
      </c>
      <c r="XE7" s="39">
        <v>74.796905250051864</v>
      </c>
      <c r="XF7" s="39">
        <v>405.61609783110549</v>
      </c>
      <c r="XG7" s="39">
        <v>43.30974537902042</v>
      </c>
      <c r="XH7" s="222"/>
      <c r="XI7" s="225"/>
      <c r="XJ7" s="225"/>
      <c r="XK7" s="50">
        <v>1001236354149950</v>
      </c>
      <c r="XL7" s="50">
        <v>943762307913350</v>
      </c>
      <c r="XM7" s="50">
        <v>1334821051522370</v>
      </c>
      <c r="XN7" s="50">
        <v>1957628063378100</v>
      </c>
      <c r="XO7" s="50">
        <v>2648718037729610</v>
      </c>
      <c r="XP7" s="50">
        <v>3288070632735250</v>
      </c>
      <c r="XQ7" s="50">
        <v>3783583768443850</v>
      </c>
      <c r="XR7" s="50">
        <v>4122665392060050</v>
      </c>
      <c r="XS7" s="50">
        <v>4289130765175590</v>
      </c>
      <c r="XT7" s="50">
        <v>4451500774629040</v>
      </c>
      <c r="XU7" s="50">
        <v>4799255423964250</v>
      </c>
      <c r="XV7" s="50">
        <v>5319942694899800</v>
      </c>
      <c r="XW7" s="50">
        <v>5808602272534430</v>
      </c>
      <c r="XX7" s="50">
        <v>6204085676057830</v>
      </c>
      <c r="XY7" s="50">
        <v>6329725358592830</v>
      </c>
      <c r="XZ7" s="50">
        <v>6040910687005170</v>
      </c>
      <c r="YA7" s="50">
        <v>5366534251725810</v>
      </c>
      <c r="YB7" s="50">
        <v>4380768821321860</v>
      </c>
      <c r="YC7" s="50">
        <v>3261838958417870</v>
      </c>
      <c r="YD7" s="50">
        <v>2191766789560610</v>
      </c>
      <c r="YE7" s="50">
        <v>1305444376371200</v>
      </c>
      <c r="YF7" s="50">
        <v>657656755369365</v>
      </c>
      <c r="YG7" s="50">
        <v>258046009751520</v>
      </c>
      <c r="YH7" s="50">
        <v>62767331993065.203</v>
      </c>
      <c r="YI7" s="50">
        <v>139958392643.66501</v>
      </c>
      <c r="YJ7" s="50">
        <v>67699756207.632599</v>
      </c>
      <c r="YK7" s="50">
        <v>28361083473.2995</v>
      </c>
      <c r="YL7" s="50">
        <v>1667654850543.3601</v>
      </c>
      <c r="YM7" s="50">
        <v>1437928690027.3401</v>
      </c>
      <c r="YN7" s="50">
        <v>788339763171.70105</v>
      </c>
      <c r="YO7" s="50">
        <v>283013250848.716</v>
      </c>
      <c r="YP7" s="50">
        <v>55174099118.996696</v>
      </c>
      <c r="YQ7" s="50">
        <v>6789413804.5890703</v>
      </c>
      <c r="YR7" s="50">
        <v>0</v>
      </c>
      <c r="YS7" s="50">
        <v>0</v>
      </c>
      <c r="YT7"/>
      <c r="YU7" s="50"/>
      <c r="YV7" s="50"/>
      <c r="YW7" s="50"/>
      <c r="YX7" s="50">
        <v>426058023042533</v>
      </c>
      <c r="YY7" s="50">
        <v>266972427395112</v>
      </c>
      <c r="YZ7" s="50">
        <v>273490002111916</v>
      </c>
      <c r="ZA7" s="50">
        <v>441783558816177</v>
      </c>
      <c r="ZB7" s="50">
        <v>654568250703296</v>
      </c>
      <c r="ZC7" s="50">
        <v>797479817641013</v>
      </c>
      <c r="ZD7" s="50">
        <v>854424686170563</v>
      </c>
      <c r="ZE7" s="50">
        <v>864665219396665</v>
      </c>
      <c r="ZF7" s="50">
        <v>869329568880418</v>
      </c>
      <c r="ZG7" s="50">
        <v>899354054806410</v>
      </c>
      <c r="ZH7" s="50">
        <v>985184397881225</v>
      </c>
      <c r="ZI7" s="50">
        <v>1121177922950130</v>
      </c>
      <c r="ZJ7" s="50">
        <v>1264673798943490</v>
      </c>
      <c r="ZK7" s="50">
        <v>1397758432945830</v>
      </c>
      <c r="ZL7" s="50">
        <v>1466207568939580</v>
      </c>
      <c r="ZM7" s="50">
        <v>1446086728163400</v>
      </c>
      <c r="ZN7" s="50">
        <v>1318699655872790</v>
      </c>
      <c r="ZO7" s="50">
        <v>1105946030602440</v>
      </c>
      <c r="ZP7" s="50">
        <v>846284678214947</v>
      </c>
      <c r="ZQ7" s="50">
        <v>585212858532429</v>
      </c>
      <c r="ZR7" s="50">
        <v>357337740311778</v>
      </c>
      <c r="ZS7" s="50">
        <v>185069237691881</v>
      </c>
      <c r="ZT7" s="50">
        <v>74998053046931.203</v>
      </c>
      <c r="ZU7" s="50">
        <v>18841153757080.602</v>
      </c>
      <c r="ZV7" s="50">
        <v>826629256551.65002</v>
      </c>
      <c r="ZW7" s="50">
        <v>456427388625.65198</v>
      </c>
      <c r="ZX7" s="50">
        <v>167984879034.15799</v>
      </c>
      <c r="ZY7" s="50">
        <v>1039831847985.86</v>
      </c>
      <c r="ZZ7" s="50">
        <v>1230954105856.73</v>
      </c>
      <c r="AAA7" s="50">
        <v>910292875706.55005</v>
      </c>
      <c r="AAB7" s="50">
        <v>440847563822.039</v>
      </c>
      <c r="AAC7" s="50">
        <v>152354514332.535</v>
      </c>
      <c r="AAD7" s="50">
        <v>45697977530.888</v>
      </c>
      <c r="AAE7" s="50">
        <v>0</v>
      </c>
      <c r="AAF7" s="50">
        <v>0</v>
      </c>
    </row>
    <row r="8" spans="1:712" x14ac:dyDescent="0.3">
      <c r="A8" s="2">
        <v>43119</v>
      </c>
      <c r="B8" s="1" t="s">
        <v>6</v>
      </c>
      <c r="C8" s="4" t="s">
        <v>7</v>
      </c>
      <c r="D8" s="1">
        <v>23</v>
      </c>
      <c r="E8" s="3">
        <v>0.33564814814814814</v>
      </c>
      <c r="F8" s="3">
        <v>0.33912037037037041</v>
      </c>
      <c r="G8" s="196"/>
      <c r="H8" s="57">
        <v>43119.335648148146</v>
      </c>
      <c r="I8" s="57">
        <v>43119.339120370372</v>
      </c>
      <c r="J8" s="196">
        <f t="shared" ref="J8:J71" si="0">J7+1</f>
        <v>2</v>
      </c>
      <c r="K8" s="77">
        <v>2.7</v>
      </c>
      <c r="L8" s="53">
        <v>85</v>
      </c>
      <c r="M8" s="53">
        <v>10.8</v>
      </c>
      <c r="N8" s="53">
        <v>0.4</v>
      </c>
      <c r="O8" s="53">
        <v>310</v>
      </c>
      <c r="P8" s="53">
        <v>999.8</v>
      </c>
      <c r="Q8" s="54">
        <v>5</v>
      </c>
      <c r="R8" s="210" t="s">
        <v>31</v>
      </c>
      <c r="S8" s="211">
        <v>13.65</v>
      </c>
      <c r="T8" s="211">
        <v>1.8969310943833237</v>
      </c>
      <c r="U8" s="212">
        <v>3166.1666666666665</v>
      </c>
      <c r="V8" s="78">
        <v>23</v>
      </c>
      <c r="W8" s="116">
        <v>4.5625</v>
      </c>
      <c r="X8" s="116">
        <v>85.090104166666663</v>
      </c>
      <c r="Y8" s="116">
        <v>1.8976041666666668</v>
      </c>
      <c r="Z8" s="117">
        <v>1.5939514155866665</v>
      </c>
      <c r="AA8" s="117">
        <v>466.04265511000017</v>
      </c>
      <c r="AB8" s="116">
        <v>1.0260081943333332</v>
      </c>
      <c r="AC8" s="116">
        <v>1.0716532012</v>
      </c>
      <c r="AD8" s="116">
        <v>13.439479166666667</v>
      </c>
      <c r="AE8" s="116">
        <v>3.9060391398666585</v>
      </c>
      <c r="AF8" s="116">
        <v>198.19458333333333</v>
      </c>
      <c r="AG8" s="116">
        <v>1.0142362461666645</v>
      </c>
      <c r="AH8" s="116">
        <v>60.128437499999997</v>
      </c>
      <c r="AI8" s="116">
        <v>435.80270833333333</v>
      </c>
      <c r="AJ8" s="118">
        <v>24.901328124999999</v>
      </c>
      <c r="AK8" s="83">
        <v>372.76600992187491</v>
      </c>
      <c r="AL8" s="84">
        <v>6.2565491021002924</v>
      </c>
      <c r="AM8" s="76"/>
      <c r="AN8" s="48">
        <v>131.07959333333309</v>
      </c>
      <c r="AO8" s="49">
        <v>138.77752589890497</v>
      </c>
      <c r="AP8" s="48">
        <v>1.6630505299473011</v>
      </c>
      <c r="AQ8" s="49">
        <v>6.2716257020611663E-2</v>
      </c>
      <c r="AR8" s="49">
        <v>1.2129578013939655</v>
      </c>
      <c r="AS8" s="49">
        <v>2.6590961653906044E-2</v>
      </c>
      <c r="AT8" s="89">
        <v>158.583555758573</v>
      </c>
      <c r="AU8" s="90">
        <v>150.64386290062629</v>
      </c>
      <c r="AV8" s="89">
        <v>84.314436257272007</v>
      </c>
      <c r="AW8" s="90">
        <v>80.093123876101771</v>
      </c>
      <c r="AX8" s="74">
        <v>61.353165096327707</v>
      </c>
      <c r="AY8" s="74">
        <v>47.765485798285113</v>
      </c>
      <c r="AZ8" s="74">
        <v>46.900531812684974</v>
      </c>
      <c r="BA8" s="90">
        <v>37.796396883940275</v>
      </c>
      <c r="BB8" s="89">
        <v>591.46467792132307</v>
      </c>
      <c r="BC8" s="74">
        <v>652.79606084842453</v>
      </c>
      <c r="BD8" s="74">
        <v>172.49821161956496</v>
      </c>
      <c r="BE8" s="70">
        <v>190.45279929176226</v>
      </c>
      <c r="BF8" s="74">
        <v>121.19355720254229</v>
      </c>
      <c r="BG8" s="69">
        <v>132.85906606832512</v>
      </c>
      <c r="BH8" s="88">
        <v>138.24031223155399</v>
      </c>
      <c r="BI8" s="70">
        <v>131.31913043275418</v>
      </c>
      <c r="BJ8" s="70">
        <v>92.276641335697292</v>
      </c>
      <c r="BK8" s="70">
        <v>74.364285952461515</v>
      </c>
      <c r="BL8" s="70"/>
      <c r="BM8" s="69"/>
      <c r="BN8" s="71"/>
      <c r="BP8" s="73"/>
      <c r="BQ8" s="73"/>
      <c r="BT8" s="70"/>
      <c r="BU8" s="69"/>
      <c r="BV8" s="8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c r="EP8" s="75"/>
      <c r="EQ8" s="75"/>
      <c r="ER8" s="75"/>
      <c r="ES8" s="75"/>
      <c r="ET8" s="75"/>
      <c r="EU8" s="75"/>
      <c r="EV8" s="75"/>
      <c r="EW8" s="75"/>
      <c r="EX8" s="75"/>
      <c r="EY8" s="75"/>
      <c r="EZ8" s="75"/>
      <c r="FA8" s="75"/>
      <c r="FB8" s="75"/>
      <c r="FC8" s="75"/>
      <c r="FD8" s="75"/>
      <c r="FE8" s="75"/>
      <c r="FF8" s="75"/>
      <c r="FG8" s="75"/>
      <c r="FH8" s="75"/>
      <c r="FI8" s="75"/>
      <c r="FK8" s="75"/>
      <c r="FL8" s="75"/>
      <c r="FM8" s="75"/>
      <c r="FN8" s="75"/>
      <c r="FO8" s="75"/>
      <c r="FP8" s="75"/>
      <c r="FQ8" s="75"/>
      <c r="IY8" s="219"/>
      <c r="IZ8" s="219"/>
      <c r="JA8" s="33">
        <v>14.79</v>
      </c>
      <c r="JB8" s="185" t="e">
        <v>#N/A</v>
      </c>
      <c r="JC8" s="185" t="e">
        <v>#N/A</v>
      </c>
      <c r="JD8" s="33">
        <v>14.79</v>
      </c>
      <c r="JE8" s="185" t="e">
        <v>#N/A</v>
      </c>
      <c r="JF8" s="185" t="e">
        <v>#N/A</v>
      </c>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3">
        <v>14.79</v>
      </c>
      <c r="KN8" s="32"/>
      <c r="KO8" s="72"/>
      <c r="KP8" s="32"/>
      <c r="KQ8" s="32"/>
      <c r="KR8" s="32"/>
      <c r="KS8" s="32"/>
      <c r="KT8" s="32"/>
      <c r="KU8" s="32"/>
      <c r="KV8" s="32"/>
      <c r="KW8" s="32"/>
      <c r="KX8" s="32"/>
      <c r="KY8" s="32"/>
      <c r="KZ8" s="32"/>
      <c r="LA8" s="32"/>
      <c r="LB8" s="32"/>
      <c r="LC8" s="32"/>
      <c r="LD8" s="32"/>
      <c r="LE8" s="32"/>
      <c r="LF8" s="32"/>
      <c r="LG8" s="32"/>
      <c r="LH8" s="32"/>
      <c r="LI8" s="32"/>
      <c r="LJ8" s="32"/>
      <c r="LK8" s="32"/>
      <c r="LL8" s="32"/>
      <c r="LM8" s="32"/>
      <c r="LN8" s="32"/>
      <c r="LO8" s="32"/>
      <c r="LP8" s="32"/>
      <c r="LQ8" s="32"/>
      <c r="LR8" s="32"/>
      <c r="LS8" s="32"/>
      <c r="LT8" s="32"/>
      <c r="LU8" s="32"/>
      <c r="LV8" s="32"/>
      <c r="LW8" s="32"/>
      <c r="LX8" s="32"/>
      <c r="LY8" s="32"/>
      <c r="LZ8" s="32"/>
      <c r="MA8" s="32"/>
      <c r="MB8" s="32"/>
      <c r="MC8" s="32"/>
      <c r="MD8" s="32"/>
      <c r="ME8" s="32"/>
      <c r="MF8" s="32"/>
      <c r="MG8" s="32"/>
      <c r="MH8" s="32"/>
      <c r="MI8" s="32"/>
      <c r="MJ8" s="32"/>
      <c r="MK8" s="32"/>
      <c r="ML8" s="32"/>
      <c r="MM8" s="32"/>
      <c r="MN8" s="32"/>
      <c r="MO8" s="32"/>
      <c r="MP8" s="32"/>
      <c r="MQ8" s="32"/>
      <c r="MR8" s="32"/>
      <c r="MS8" s="32"/>
      <c r="MT8" s="32"/>
      <c r="MU8" s="32"/>
      <c r="MV8" s="32"/>
      <c r="MW8" s="32"/>
      <c r="MX8" s="32"/>
      <c r="MY8" s="32"/>
      <c r="MZ8" s="32"/>
      <c r="NA8" s="32"/>
      <c r="NB8" s="32"/>
      <c r="NC8" s="32"/>
      <c r="ND8" s="32"/>
      <c r="NE8" s="32"/>
      <c r="NF8" s="32"/>
      <c r="NG8" s="32"/>
      <c r="NH8" s="32"/>
      <c r="NI8" s="32"/>
      <c r="NJ8" s="32"/>
      <c r="NK8" s="32"/>
      <c r="NL8" s="32"/>
      <c r="NM8" s="32"/>
      <c r="NN8" s="32"/>
      <c r="NO8" s="32"/>
      <c r="NP8" s="32"/>
      <c r="NQ8" s="32"/>
      <c r="NR8" s="32"/>
      <c r="NS8" s="32"/>
      <c r="NT8" s="32"/>
      <c r="NU8" s="32"/>
      <c r="NV8" s="32"/>
      <c r="NW8" s="32"/>
      <c r="NX8" s="32"/>
      <c r="NY8" s="32"/>
      <c r="NZ8" s="32"/>
      <c r="OA8" s="32"/>
      <c r="OB8" s="32"/>
      <c r="OC8" s="32"/>
      <c r="OD8" s="32"/>
      <c r="OE8" s="32"/>
      <c r="OF8" s="32"/>
      <c r="OG8" s="32"/>
      <c r="OH8" s="32"/>
      <c r="OI8" s="32"/>
      <c r="OJ8" s="32"/>
      <c r="OL8" s="173" t="e">
        <v>#N/A</v>
      </c>
      <c r="OM8" s="173">
        <v>51.475060139583078</v>
      </c>
      <c r="ON8" s="173" t="e">
        <v>#N/A</v>
      </c>
      <c r="OO8" s="173">
        <v>47.756311930133947</v>
      </c>
      <c r="OP8" s="6" t="e">
        <v>#N/A</v>
      </c>
      <c r="OQ8" s="6">
        <v>22.274662894517071</v>
      </c>
      <c r="OR8" s="6" t="e">
        <v>#N/A</v>
      </c>
      <c r="OS8" s="6">
        <v>26.699924964798011</v>
      </c>
      <c r="OV8" s="176"/>
      <c r="OW8" s="176"/>
      <c r="OX8" s="39"/>
      <c r="OY8" s="39"/>
      <c r="OZ8" s="39"/>
      <c r="PA8" s="39"/>
      <c r="PB8" s="39"/>
      <c r="PC8" s="39"/>
      <c r="PD8" s="39"/>
      <c r="PE8" s="39"/>
      <c r="PF8" s="39"/>
      <c r="PG8" s="39"/>
      <c r="PH8" s="39"/>
      <c r="PI8" s="39"/>
      <c r="PJ8" s="39"/>
      <c r="PK8" s="39"/>
      <c r="PL8" s="39"/>
      <c r="PM8" s="39"/>
      <c r="PN8" s="39"/>
      <c r="PO8" s="39"/>
      <c r="PP8" s="39"/>
      <c r="PQ8" s="39"/>
      <c r="PR8" s="39"/>
      <c r="PS8" s="39"/>
      <c r="PT8" s="39"/>
      <c r="PU8" s="39"/>
      <c r="PV8" s="39"/>
      <c r="PW8" s="39"/>
      <c r="PX8" s="39"/>
      <c r="PY8" s="39"/>
      <c r="PZ8" s="39"/>
      <c r="QA8" s="39"/>
      <c r="QB8" s="39"/>
      <c r="QC8" s="39"/>
      <c r="QD8" s="39"/>
      <c r="QE8" s="39"/>
      <c r="QF8" s="39"/>
      <c r="QG8" s="39"/>
      <c r="QH8" s="39"/>
      <c r="QI8" s="39"/>
      <c r="QJ8" s="39"/>
      <c r="QK8" s="39"/>
      <c r="QL8" s="39"/>
      <c r="QM8" s="39"/>
      <c r="QN8" s="39"/>
      <c r="QO8" s="39"/>
      <c r="QP8" s="39"/>
      <c r="QQ8" s="39"/>
      <c r="QR8" s="39"/>
      <c r="QS8" s="39"/>
      <c r="QT8" s="39"/>
      <c r="QU8" s="39"/>
      <c r="QV8" s="39"/>
      <c r="QW8" s="39"/>
      <c r="QX8" s="39"/>
      <c r="QY8" s="39"/>
      <c r="QZ8" s="39"/>
      <c r="RA8" s="39"/>
      <c r="RB8" s="39"/>
      <c r="RC8" s="39"/>
      <c r="RD8" s="39"/>
      <c r="RE8" s="39"/>
      <c r="RF8" s="39"/>
      <c r="RG8" s="39"/>
      <c r="RH8" s="39"/>
      <c r="RI8" s="39"/>
      <c r="RJ8" s="39"/>
      <c r="RK8" s="39"/>
      <c r="RL8" s="39"/>
      <c r="RM8" s="39"/>
      <c r="RN8" s="39"/>
      <c r="RO8" s="39"/>
      <c r="RP8" s="39"/>
      <c r="RQ8" s="39"/>
      <c r="RR8" s="39"/>
      <c r="RS8" s="39"/>
      <c r="RT8" s="39"/>
      <c r="RU8" s="39"/>
      <c r="RV8" s="39"/>
      <c r="RW8" s="39"/>
      <c r="RX8" s="39"/>
      <c r="RY8" s="39"/>
      <c r="RZ8" s="39"/>
      <c r="SA8" s="39"/>
      <c r="SB8" s="39"/>
      <c r="SC8" s="39"/>
      <c r="SD8" s="39"/>
      <c r="SE8" s="39"/>
      <c r="SF8" s="39"/>
      <c r="SG8" s="39"/>
      <c r="SH8" s="39"/>
      <c r="SI8" s="39"/>
      <c r="SJ8" s="39"/>
      <c r="SK8" s="39"/>
      <c r="SL8" s="39"/>
      <c r="SM8" s="39"/>
      <c r="SN8" s="39"/>
      <c r="SO8" s="39"/>
      <c r="SP8" s="39"/>
      <c r="SS8" s="39">
        <v>1828676681334780</v>
      </c>
      <c r="ST8" s="39">
        <v>1341951525781500</v>
      </c>
      <c r="SU8" s="39">
        <v>4014222463729660</v>
      </c>
      <c r="SV8" s="39">
        <v>1537285698879480</v>
      </c>
      <c r="SW8" s="39">
        <v>1199469743833080</v>
      </c>
      <c r="SX8" s="39">
        <v>2409247409176570</v>
      </c>
      <c r="SY8" s="39">
        <v>1112355056386040</v>
      </c>
      <c r="SZ8" s="39">
        <v>2121964562939900</v>
      </c>
      <c r="TA8" s="39">
        <v>3177348354539520</v>
      </c>
      <c r="TB8" s="39">
        <v>3053940522352640</v>
      </c>
      <c r="TC8" s="39">
        <v>2511665467752440</v>
      </c>
      <c r="TD8" s="39">
        <v>3319632836427770</v>
      </c>
      <c r="TE8" s="39">
        <v>1687057516724220</v>
      </c>
      <c r="TF8" s="39">
        <v>2067042802860030</v>
      </c>
      <c r="TG8" s="39">
        <v>2619985616699390</v>
      </c>
      <c r="TH8" s="39">
        <v>2701957483462650</v>
      </c>
      <c r="TI8" s="39">
        <v>1831847440941050</v>
      </c>
      <c r="TJ8" s="39">
        <v>1713500153970680</v>
      </c>
      <c r="TK8" s="39">
        <v>1449975993073660</v>
      </c>
      <c r="TL8" s="39">
        <v>1658143260016640</v>
      </c>
      <c r="TM8" s="39">
        <v>1857122786607100</v>
      </c>
      <c r="TN8" s="39">
        <v>1647961368952830</v>
      </c>
      <c r="TO8" s="39">
        <v>942474335879168</v>
      </c>
      <c r="TP8" s="39">
        <v>1274524431548410</v>
      </c>
      <c r="TQ8" s="39">
        <v>888287082315776</v>
      </c>
      <c r="TR8" s="39">
        <v>850372654530560</v>
      </c>
      <c r="TS8" s="39">
        <v>818880545030144</v>
      </c>
      <c r="TT8" s="39">
        <v>644586745626624</v>
      </c>
      <c r="TU8" s="39">
        <v>713924898979840</v>
      </c>
      <c r="TV8" s="39">
        <v>575133567680512</v>
      </c>
      <c r="TW8" s="39">
        <v>627159714496512</v>
      </c>
      <c r="TX8" s="39">
        <v>721783749607424</v>
      </c>
      <c r="TY8" s="39">
        <v>1080880059645950</v>
      </c>
      <c r="TZ8" s="39">
        <v>1317018972192760</v>
      </c>
      <c r="UA8" s="39">
        <v>1752963655663610</v>
      </c>
      <c r="UB8" s="39">
        <v>2125120424378360</v>
      </c>
      <c r="UC8" s="39">
        <v>2347929234833400</v>
      </c>
      <c r="UD8" s="39">
        <v>2797302804643840</v>
      </c>
      <c r="UE8" s="39">
        <v>2969198938554360</v>
      </c>
      <c r="UF8" s="39">
        <v>2761784767283200</v>
      </c>
      <c r="UG8" s="39">
        <v>3067373569441790</v>
      </c>
      <c r="UH8" s="39">
        <v>3251231187271680</v>
      </c>
      <c r="UI8" s="39">
        <v>3139748331782140</v>
      </c>
      <c r="UJ8" s="39">
        <v>3493104418029560</v>
      </c>
      <c r="UK8" s="39">
        <v>3169731498475520</v>
      </c>
      <c r="UL8" s="39">
        <v>3505911205199870</v>
      </c>
      <c r="UM8" s="39">
        <v>3571471465054200</v>
      </c>
      <c r="UN8" s="39">
        <v>3530017514455040</v>
      </c>
      <c r="UO8" s="39">
        <v>2999601669865470</v>
      </c>
      <c r="UP8" s="39">
        <v>3109979108147200</v>
      </c>
      <c r="UQ8" s="39">
        <v>3253604693573630</v>
      </c>
      <c r="UR8" s="39">
        <v>3093612061523960</v>
      </c>
      <c r="US8" s="39">
        <v>2817246216847360</v>
      </c>
      <c r="UT8" s="39">
        <v>2524680023965690</v>
      </c>
      <c r="UU8" s="39">
        <v>2265404391030780</v>
      </c>
      <c r="UV8" s="39">
        <v>2272935347748860</v>
      </c>
      <c r="UW8" s="39">
        <v>2017895357874170</v>
      </c>
      <c r="UX8" s="39">
        <v>1895706356875260</v>
      </c>
      <c r="UY8" s="39">
        <v>1547205865373690</v>
      </c>
      <c r="UZ8" s="39">
        <v>1145420264767480</v>
      </c>
      <c r="VA8" s="39">
        <v>1174529942487040</v>
      </c>
      <c r="VB8" s="39">
        <v>1053005520568320</v>
      </c>
      <c r="VC8" s="39">
        <v>794895098839040</v>
      </c>
      <c r="VD8" s="39">
        <v>782982268846080</v>
      </c>
      <c r="VE8" s="39">
        <v>646177158594560</v>
      </c>
      <c r="VF8" s="39">
        <v>583267229106176</v>
      </c>
      <c r="VG8" s="39">
        <v>432021566390272</v>
      </c>
      <c r="VH8" s="39">
        <v>571635786579968</v>
      </c>
      <c r="VI8" s="39">
        <v>291764879491072</v>
      </c>
      <c r="VJ8" s="39">
        <v>305218898100224</v>
      </c>
      <c r="VK8" s="39">
        <v>214789854855168</v>
      </c>
      <c r="VL8" s="39">
        <v>216666369687552</v>
      </c>
      <c r="VM8" s="39">
        <v>196842310598656</v>
      </c>
      <c r="VN8" s="39">
        <v>206826146627584</v>
      </c>
      <c r="VO8" s="39">
        <v>105618648072192</v>
      </c>
      <c r="VP8" s="39">
        <v>79297050050560</v>
      </c>
      <c r="VQ8" s="39">
        <v>91694590590976</v>
      </c>
      <c r="VR8" s="39">
        <v>85109650751488</v>
      </c>
      <c r="VS8" s="39">
        <v>43659688935424</v>
      </c>
      <c r="VT8" s="39">
        <v>36292553342976</v>
      </c>
      <c r="VU8" s="39">
        <v>43291118665728</v>
      </c>
      <c r="VV8" s="39">
        <v>26795994775552</v>
      </c>
      <c r="VW8" s="39">
        <v>28940634685440</v>
      </c>
      <c r="VX8" s="39">
        <v>16143167258624</v>
      </c>
      <c r="VY8" s="39">
        <v>17528746147840</v>
      </c>
      <c r="VZ8" s="39">
        <v>13978757496832</v>
      </c>
      <c r="WA8" s="39">
        <v>5392409559040</v>
      </c>
      <c r="WB8" s="39">
        <v>3661076889600</v>
      </c>
      <c r="WC8" s="39">
        <v>7910622494720</v>
      </c>
      <c r="WD8" s="39">
        <v>1171075497984</v>
      </c>
      <c r="WE8" s="39">
        <v>3736182456320</v>
      </c>
      <c r="WF8" s="39">
        <v>3780265377792</v>
      </c>
      <c r="WG8" s="39">
        <v>3788461572096</v>
      </c>
      <c r="WH8" s="39">
        <v>3829389852672</v>
      </c>
      <c r="WI8" s="39">
        <v>1167977742336</v>
      </c>
      <c r="WJ8" s="39">
        <v>1156097769472</v>
      </c>
      <c r="WK8" s="39">
        <v>4549541101568</v>
      </c>
      <c r="WL8" s="39">
        <v>1163757748224</v>
      </c>
      <c r="WM8" s="39">
        <v>1169250451456</v>
      </c>
      <c r="WN8" s="36"/>
      <c r="WO8" s="37" t="e">
        <v>#N/A</v>
      </c>
      <c r="WP8" s="37" t="e">
        <v>#N/A</v>
      </c>
      <c r="WQ8" s="37" t="e">
        <v>#N/A</v>
      </c>
      <c r="WR8" s="37" t="e">
        <v>#N/A</v>
      </c>
      <c r="WS8" s="37">
        <v>1.399566693916114</v>
      </c>
      <c r="WT8" s="37" t="e">
        <v>#N/A</v>
      </c>
      <c r="WU8" s="226" t="e">
        <v>#N/A</v>
      </c>
      <c r="WV8" t="e">
        <v>#N/A</v>
      </c>
      <c r="WW8"/>
      <c r="WX8" s="39">
        <v>4.3366455394604335</v>
      </c>
      <c r="WY8" s="39">
        <v>69.56</v>
      </c>
      <c r="WZ8" s="39">
        <v>17.313903424491659</v>
      </c>
      <c r="XA8" s="39">
        <v>67.306569343065689</v>
      </c>
      <c r="XB8" s="227">
        <v>1.6132711040437886E+16</v>
      </c>
      <c r="XC8" s="227">
        <v>7.4878156775681392E+16</v>
      </c>
      <c r="XD8" s="39">
        <v>-3057.4994041847954</v>
      </c>
      <c r="XE8" s="39">
        <v>39673.780998497525</v>
      </c>
      <c r="XF8" s="39">
        <v>-3088.6576824633676</v>
      </c>
      <c r="XG8" s="39">
        <v>48844.932873026679</v>
      </c>
      <c r="XH8" s="222"/>
      <c r="XI8" s="225"/>
      <c r="XJ8" s="225"/>
      <c r="XK8" s="50">
        <v>-6836294642455190</v>
      </c>
      <c r="XL8" s="50">
        <v>1192017111247550</v>
      </c>
      <c r="XM8" s="50">
        <v>7771624788863570</v>
      </c>
      <c r="XN8" s="50">
        <v>1.22807723230552E+16</v>
      </c>
      <c r="XO8" s="50">
        <v>1.54356327026312E+16</v>
      </c>
      <c r="XP8" s="50">
        <v>1.77408587124446E+16</v>
      </c>
      <c r="XQ8" s="50">
        <v>1.93960640437259E+16</v>
      </c>
      <c r="XR8" s="50">
        <v>2.00660704923276E+16</v>
      </c>
      <c r="XS8" s="50">
        <v>1.97201414490832E+16</v>
      </c>
      <c r="XT8" s="50">
        <v>1.82586980925462E+16</v>
      </c>
      <c r="XU8" s="50">
        <v>1.61851722509058E+16</v>
      </c>
      <c r="XV8" s="50">
        <v>1.3964849574112E+16</v>
      </c>
      <c r="XW8" s="50">
        <v>1.16934662816885E+16</v>
      </c>
      <c r="XX8" s="50">
        <v>9453260980712620</v>
      </c>
      <c r="XY8" s="50">
        <v>7342958231437250</v>
      </c>
      <c r="XZ8" s="50">
        <v>5364515281896490</v>
      </c>
      <c r="YA8" s="50">
        <v>3566222547621210</v>
      </c>
      <c r="YB8" s="50">
        <v>2037566893638070</v>
      </c>
      <c r="YC8" s="50">
        <v>874307349679018</v>
      </c>
      <c r="YD8" s="50">
        <v>133508636927550</v>
      </c>
      <c r="YE8" s="50">
        <v>-219049141119914</v>
      </c>
      <c r="YF8" s="50">
        <v>-300737511249307</v>
      </c>
      <c r="YG8" s="50">
        <v>-260242146004725</v>
      </c>
      <c r="YH8" s="50">
        <v>-197174864899681</v>
      </c>
      <c r="YI8" s="50">
        <v>-142145242528723</v>
      </c>
      <c r="YJ8" s="50">
        <v>-90193546173394.406</v>
      </c>
      <c r="YK8" s="50">
        <v>-43632436112768.5</v>
      </c>
      <c r="YL8" s="50">
        <v>-13951622279055.6</v>
      </c>
      <c r="YM8" s="50">
        <v>-7200536849303.5703</v>
      </c>
      <c r="YN8" s="50">
        <v>-2591503641365.5298</v>
      </c>
      <c r="YO8" s="50">
        <v>-625894689376.96899</v>
      </c>
      <c r="YP8" s="50">
        <v>-264443907020.043</v>
      </c>
      <c r="YQ8" s="50">
        <v>-4417471161.31917</v>
      </c>
      <c r="YR8" s="50">
        <v>83659313217.897202</v>
      </c>
      <c r="YS8" s="50">
        <v>41444619500.172401</v>
      </c>
      <c r="YT8"/>
      <c r="YU8" s="50"/>
      <c r="YV8" s="50"/>
      <c r="YW8" s="50"/>
      <c r="YX8" s="50">
        <v>1.3788786927558301E+17</v>
      </c>
      <c r="YY8" s="50">
        <v>5.6251385993582704E+16</v>
      </c>
      <c r="YZ8" s="50">
        <v>3.62478072213408E+16</v>
      </c>
      <c r="ZA8" s="50">
        <v>5.06632521578184E+16</v>
      </c>
      <c r="ZB8" s="50">
        <v>6.85013285619728E+16</v>
      </c>
      <c r="ZC8" s="50">
        <v>8.5391685088945408E+16</v>
      </c>
      <c r="ZD8" s="50">
        <v>9.6876375609606496E+16</v>
      </c>
      <c r="ZE8" s="50">
        <v>1.0051277128429501E+17</v>
      </c>
      <c r="ZF8" s="50">
        <v>9.7286031148810496E+16</v>
      </c>
      <c r="ZG8" s="50">
        <v>8.9935405480640992E+16</v>
      </c>
      <c r="ZH8" s="50">
        <v>8.1066601882797904E+16</v>
      </c>
      <c r="ZI8" s="50">
        <v>7.2218222083264896E+16</v>
      </c>
      <c r="ZJ8" s="50">
        <v>6.2788829816892896E+16</v>
      </c>
      <c r="ZK8" s="50">
        <v>5.3580739929590304E+16</v>
      </c>
      <c r="ZL8" s="50">
        <v>4.4224634802974304E+16</v>
      </c>
      <c r="ZM8" s="50">
        <v>3.46361095374621E+16</v>
      </c>
      <c r="ZN8" s="50">
        <v>2.56859759056962E+16</v>
      </c>
      <c r="ZO8" s="50">
        <v>1.8564498364258E+16</v>
      </c>
      <c r="ZP8" s="50">
        <v>1.37871543603229E+16</v>
      </c>
      <c r="ZQ8" s="50">
        <v>1.0680690954204E+16</v>
      </c>
      <c r="ZR8" s="50">
        <v>8186685072158400</v>
      </c>
      <c r="ZS8" s="50">
        <v>5750365599712030</v>
      </c>
      <c r="ZT8" s="50">
        <v>3766373674245590</v>
      </c>
      <c r="ZU8" s="50">
        <v>2508502447890390</v>
      </c>
      <c r="ZV8" s="50">
        <v>1705742910344670</v>
      </c>
      <c r="ZW8" s="50">
        <v>999117369838449</v>
      </c>
      <c r="ZX8" s="50">
        <v>389419492306459</v>
      </c>
      <c r="ZY8" s="50">
        <v>102130234964649</v>
      </c>
      <c r="ZZ8" s="50">
        <v>42593190742476.5</v>
      </c>
      <c r="AAA8" s="50">
        <v>16333006143060.1</v>
      </c>
      <c r="AAB8" s="50">
        <v>8446857025330.9297</v>
      </c>
      <c r="AAC8" s="50">
        <v>4342103658477.25</v>
      </c>
      <c r="AAD8" s="50">
        <v>1501504976014.8899</v>
      </c>
      <c r="AAE8" s="50">
        <v>487378053597.112</v>
      </c>
      <c r="AAF8" s="50">
        <v>241488334095.492</v>
      </c>
    </row>
    <row r="9" spans="1:712" x14ac:dyDescent="0.3">
      <c r="A9" s="2">
        <v>43119</v>
      </c>
      <c r="B9" s="1" t="s">
        <v>6</v>
      </c>
      <c r="C9" s="4" t="s">
        <v>7</v>
      </c>
      <c r="D9" s="1">
        <v>75</v>
      </c>
      <c r="E9" s="3">
        <v>0.33935185185185185</v>
      </c>
      <c r="F9" s="3">
        <v>0.3442708333333333</v>
      </c>
      <c r="G9" s="196"/>
      <c r="H9" s="57">
        <v>43119.33935185185</v>
      </c>
      <c r="I9" s="57">
        <v>43119.344270833331</v>
      </c>
      <c r="J9" s="196">
        <f t="shared" si="0"/>
        <v>3</v>
      </c>
      <c r="K9" s="77">
        <v>2.7</v>
      </c>
      <c r="L9" s="53">
        <v>86</v>
      </c>
      <c r="M9" s="53">
        <v>7.9</v>
      </c>
      <c r="N9" s="53">
        <v>0.6</v>
      </c>
      <c r="O9" s="53">
        <v>283</v>
      </c>
      <c r="P9" s="53">
        <v>999.6</v>
      </c>
      <c r="Q9" s="54">
        <v>7</v>
      </c>
      <c r="R9" s="210" t="s">
        <v>31</v>
      </c>
      <c r="S9" s="211">
        <v>13.65</v>
      </c>
      <c r="T9" s="211">
        <v>1.8969310943833237</v>
      </c>
      <c r="U9" s="212">
        <v>3166.1666666666665</v>
      </c>
      <c r="V9" s="78">
        <v>75</v>
      </c>
      <c r="W9" s="116">
        <v>4.5100235849056602</v>
      </c>
      <c r="X9" s="116">
        <v>75.28762529481132</v>
      </c>
      <c r="Y9" s="116">
        <v>3.2351120283018866</v>
      </c>
      <c r="Z9" s="117">
        <v>22.342822987971818</v>
      </c>
      <c r="AA9" s="117">
        <v>2807.8328762971701</v>
      </c>
      <c r="AB9" s="116">
        <v>1.4072963476886786</v>
      </c>
      <c r="AC9" s="116">
        <v>2.0659993571462261</v>
      </c>
      <c r="AD9" s="116">
        <v>71.828567216981128</v>
      </c>
      <c r="AE9" s="116">
        <v>20.028114866509437</v>
      </c>
      <c r="AF9" s="116">
        <v>439.56596403301887</v>
      </c>
      <c r="AG9" s="116">
        <v>1.2633246660377355</v>
      </c>
      <c r="AH9" s="116">
        <v>86.354989681603769</v>
      </c>
      <c r="AI9" s="116">
        <v>451.84655070754718</v>
      </c>
      <c r="AJ9" s="118">
        <v>75.303121314858487</v>
      </c>
      <c r="AK9" s="83">
        <v>2803.9038260858588</v>
      </c>
      <c r="AL9" s="84">
        <v>45.634828699058836</v>
      </c>
      <c r="AM9" s="76"/>
      <c r="AN9" s="48">
        <v>571.01091094339654</v>
      </c>
      <c r="AO9" s="49">
        <v>59.513752323218995</v>
      </c>
      <c r="AP9" s="48">
        <v>1.3920750834170357</v>
      </c>
      <c r="AQ9" s="49">
        <v>2.6626508855536413E-2</v>
      </c>
      <c r="AR9" s="49">
        <v>1.1529019497981396</v>
      </c>
      <c r="AS9" s="49">
        <v>3.6996496184146218E-3</v>
      </c>
      <c r="AT9" s="89">
        <v>1691.0183684403153</v>
      </c>
      <c r="AU9" s="90">
        <v>170.43727594214891</v>
      </c>
      <c r="AV9" s="89">
        <v>1041.9040575308159</v>
      </c>
      <c r="AW9" s="90">
        <v>105.01322319899563</v>
      </c>
      <c r="AX9" s="74">
        <v>705.33328589890436</v>
      </c>
      <c r="AY9" s="74">
        <v>52.925339058099034</v>
      </c>
      <c r="AZ9" s="74">
        <v>532.85634146047914</v>
      </c>
      <c r="BA9" s="90">
        <v>40.713600848843505</v>
      </c>
      <c r="BB9" s="89">
        <v>6309.6551071858203</v>
      </c>
      <c r="BC9" s="74">
        <v>337.93893182280266</v>
      </c>
      <c r="BD9" s="74"/>
      <c r="BE9" s="70"/>
      <c r="BF9" s="74"/>
      <c r="BG9" s="69"/>
      <c r="BH9" s="88">
        <v>392.14905541799664</v>
      </c>
      <c r="BI9" s="70">
        <v>39.524595365794902</v>
      </c>
      <c r="BJ9" s="70">
        <v>240.66604920121773</v>
      </c>
      <c r="BK9" s="70">
        <v>18.388411101931563</v>
      </c>
      <c r="BL9" s="70"/>
      <c r="BM9" s="69"/>
      <c r="BN9" s="71">
        <v>1914449.8838863722</v>
      </c>
      <c r="BO9" s="72">
        <v>2121252.2550982176</v>
      </c>
      <c r="BP9" s="73">
        <v>5404166354268155</v>
      </c>
      <c r="BQ9" s="73">
        <v>5987934268953490</v>
      </c>
      <c r="BR9" s="49">
        <v>209.27572868374392</v>
      </c>
      <c r="BS9" s="49">
        <v>220.77267181259697</v>
      </c>
      <c r="BT9" s="70">
        <v>590.74978208453626</v>
      </c>
      <c r="BU9" s="69">
        <v>623.2036967870481</v>
      </c>
      <c r="BV9" s="85">
        <v>954300267903373.62</v>
      </c>
      <c r="BW9" s="75">
        <v>1072585113876255.6</v>
      </c>
      <c r="BX9" s="75">
        <v>1094381971732082</v>
      </c>
      <c r="BY9" s="75">
        <v>1132579855288653.7</v>
      </c>
      <c r="BZ9" s="75">
        <v>1354348487946569</v>
      </c>
      <c r="CA9" s="75">
        <v>1564696258633213.2</v>
      </c>
      <c r="CB9" s="75">
        <v>1717081071110038.5</v>
      </c>
      <c r="CC9" s="75">
        <v>1978199556226120.2</v>
      </c>
      <c r="CD9" s="75">
        <v>2267765098722091</v>
      </c>
      <c r="CE9" s="75">
        <v>2601352894260478.5</v>
      </c>
      <c r="CF9" s="75">
        <v>2830836665361253.5</v>
      </c>
      <c r="CG9" s="75">
        <v>3172580945089374.5</v>
      </c>
      <c r="CH9" s="75">
        <v>3534471433205237.5</v>
      </c>
      <c r="CI9" s="75">
        <v>3923028365427232</v>
      </c>
      <c r="CJ9" s="75">
        <v>4275582357215593.5</v>
      </c>
      <c r="CK9" s="75">
        <v>4707657411143111</v>
      </c>
      <c r="CL9" s="75">
        <v>5001149312574740</v>
      </c>
      <c r="CM9" s="75">
        <v>5376191191651745</v>
      </c>
      <c r="CN9" s="75">
        <v>5740450807957301</v>
      </c>
      <c r="CO9" s="75">
        <v>5997717047247219</v>
      </c>
      <c r="CP9" s="75">
        <v>6401536905395861</v>
      </c>
      <c r="CQ9" s="75">
        <v>6777408657827529</v>
      </c>
      <c r="CR9" s="75">
        <v>7072079642499780</v>
      </c>
      <c r="CS9" s="75">
        <v>7389311424745227</v>
      </c>
      <c r="CT9" s="75">
        <v>7736217267136323</v>
      </c>
      <c r="CU9" s="75">
        <v>8103814848970506</v>
      </c>
      <c r="CV9" s="75">
        <v>8387141579602231</v>
      </c>
      <c r="CW9" s="75">
        <v>8621824179984126</v>
      </c>
      <c r="CX9" s="75">
        <v>8851631617072930</v>
      </c>
      <c r="CY9" s="75">
        <v>8991876088430778</v>
      </c>
      <c r="CZ9" s="75">
        <v>9095447842679632</v>
      </c>
      <c r="DA9" s="75">
        <v>9276967497003586</v>
      </c>
      <c r="DB9" s="75">
        <v>9305693674094996</v>
      </c>
      <c r="DC9" s="75">
        <v>9485974458476288</v>
      </c>
      <c r="DD9" s="75">
        <v>9486444763530806</v>
      </c>
      <c r="DE9" s="75">
        <v>9536441663243936</v>
      </c>
      <c r="DF9" s="75">
        <v>9532054093204420</v>
      </c>
      <c r="DG9" s="75">
        <v>9558155685703302</v>
      </c>
      <c r="DH9" s="75">
        <v>9455111743481662</v>
      </c>
      <c r="DI9" s="75">
        <v>9455288556872216</v>
      </c>
      <c r="DJ9" s="75">
        <v>9293606294731406</v>
      </c>
      <c r="DK9" s="75">
        <v>9111605503728426</v>
      </c>
      <c r="DL9" s="75">
        <v>8863295375725366</v>
      </c>
      <c r="DM9" s="75">
        <v>8672006041849777</v>
      </c>
      <c r="DN9" s="75">
        <v>8412154322977060</v>
      </c>
      <c r="DO9" s="75">
        <v>8159164360316645</v>
      </c>
      <c r="DP9" s="75">
        <v>7854228969196384</v>
      </c>
      <c r="DQ9" s="75">
        <v>7526813386427932</v>
      </c>
      <c r="DR9" s="75">
        <v>7133738629142059</v>
      </c>
      <c r="DS9" s="75">
        <v>6738713881512671</v>
      </c>
      <c r="DT9" s="75">
        <v>6330780174544465</v>
      </c>
      <c r="DU9" s="75">
        <v>5939949291005399</v>
      </c>
      <c r="DV9" s="75">
        <v>5561372624248228</v>
      </c>
      <c r="DW9" s="75">
        <v>5172203959203884</v>
      </c>
      <c r="DX9" s="75">
        <v>4805840497782613</v>
      </c>
      <c r="DY9" s="75">
        <v>4458452696059290</v>
      </c>
      <c r="DZ9" s="75">
        <v>4131392678251525</v>
      </c>
      <c r="EA9" s="75">
        <v>3778726381528966</v>
      </c>
      <c r="EB9" s="75">
        <v>3469987818833781.5</v>
      </c>
      <c r="EC9" s="75">
        <v>3143443066571051</v>
      </c>
      <c r="ED9" s="75">
        <v>2844678060251067</v>
      </c>
      <c r="EE9" s="75">
        <v>2569682273529078</v>
      </c>
      <c r="EF9" s="75">
        <v>2323542207922643.5</v>
      </c>
      <c r="EG9" s="75">
        <v>2049991151964772</v>
      </c>
      <c r="EH9" s="75">
        <v>1829923433891051.7</v>
      </c>
      <c r="EI9" s="75">
        <v>1609382725831886</v>
      </c>
      <c r="EJ9" s="75">
        <v>1425316220845280</v>
      </c>
      <c r="EK9" s="75">
        <v>1231110679074060.7</v>
      </c>
      <c r="EL9" s="75">
        <v>1066988882641097.7</v>
      </c>
      <c r="EM9" s="75">
        <v>920064828244393.87</v>
      </c>
      <c r="EN9" s="75">
        <v>786145303266623.75</v>
      </c>
      <c r="EO9" s="75">
        <v>670338720356392.62</v>
      </c>
      <c r="EP9" s="75">
        <v>562945383458748.69</v>
      </c>
      <c r="EQ9" s="75">
        <v>475290127794984.62</v>
      </c>
      <c r="ER9" s="75">
        <v>395483506019846.56</v>
      </c>
      <c r="ES9" s="75">
        <v>338934302369143.87</v>
      </c>
      <c r="ET9" s="75">
        <v>265180136507470.25</v>
      </c>
      <c r="EU9" s="75">
        <v>220708365600617.59</v>
      </c>
      <c r="EV9" s="75">
        <v>174796449861882.97</v>
      </c>
      <c r="EW9" s="75">
        <v>137673386958862.09</v>
      </c>
      <c r="EX9" s="75">
        <v>115847800234506.53</v>
      </c>
      <c r="EY9" s="75">
        <v>85664347811689.844</v>
      </c>
      <c r="EZ9" s="75">
        <v>67698685722153.133</v>
      </c>
      <c r="FA9" s="75">
        <v>55486170009398.469</v>
      </c>
      <c r="FB9" s="75">
        <v>42213728823910.406</v>
      </c>
      <c r="FC9" s="75">
        <v>31826489983962.871</v>
      </c>
      <c r="FD9" s="75">
        <v>23796256436984.176</v>
      </c>
      <c r="FE9" s="75">
        <v>17705524354095.937</v>
      </c>
      <c r="FF9" s="75">
        <v>14506094244077.893</v>
      </c>
      <c r="FG9" s="75">
        <v>11867979136077.98</v>
      </c>
      <c r="FH9" s="75">
        <v>8891556040648.4316</v>
      </c>
      <c r="FI9" s="75">
        <v>5864362106522.9424</v>
      </c>
      <c r="FJ9" s="182">
        <v>523844127815687.31</v>
      </c>
      <c r="FK9" s="75">
        <v>551575248021006.12</v>
      </c>
      <c r="FL9" s="75">
        <v>527518237036499.75</v>
      </c>
      <c r="FM9" s="75">
        <v>674509442894251.87</v>
      </c>
      <c r="FN9" s="75">
        <v>894992093496049.12</v>
      </c>
      <c r="FO9" s="75">
        <v>1079981202049228.4</v>
      </c>
      <c r="FP9" s="75">
        <v>1268488374303999.2</v>
      </c>
      <c r="FQ9" s="75">
        <v>1344022874197365.5</v>
      </c>
      <c r="FR9" s="39">
        <v>1680565442043117</v>
      </c>
      <c r="FS9" s="39">
        <v>1911500343482079.7</v>
      </c>
      <c r="FT9" s="39">
        <v>2160635237898526.7</v>
      </c>
      <c r="FU9" s="39">
        <v>2511920103850629</v>
      </c>
      <c r="FV9" s="39">
        <v>2826143639558100</v>
      </c>
      <c r="FW9" s="39">
        <v>3280549192166364</v>
      </c>
      <c r="FX9" s="39">
        <v>3562222292195193.5</v>
      </c>
      <c r="FY9" s="39">
        <v>3874517925982354</v>
      </c>
      <c r="FZ9" s="39">
        <v>4225911065885713</v>
      </c>
      <c r="GA9" s="39">
        <v>4557029449817377</v>
      </c>
      <c r="GB9" s="39">
        <v>4948839134913353</v>
      </c>
      <c r="GC9" s="39">
        <v>5208091887580877</v>
      </c>
      <c r="GD9" s="39">
        <v>5497403485701050</v>
      </c>
      <c r="GE9" s="39">
        <v>6021593032011731</v>
      </c>
      <c r="GF9" s="39">
        <v>6103500255222228</v>
      </c>
      <c r="GG9" s="39">
        <v>6398968765497214</v>
      </c>
      <c r="GH9" s="39">
        <v>6730072828139572</v>
      </c>
      <c r="GI9" s="39">
        <v>7187963724732937</v>
      </c>
      <c r="GJ9" s="39">
        <v>7374501267808327</v>
      </c>
      <c r="GK9" s="39">
        <v>7607620726894448</v>
      </c>
      <c r="GL9" s="39">
        <v>7955074042509715</v>
      </c>
      <c r="GM9" s="39">
        <v>8197479811837862</v>
      </c>
      <c r="GN9" s="39">
        <v>8528624377719369</v>
      </c>
      <c r="GO9" s="39">
        <v>8908240656382763</v>
      </c>
      <c r="GP9" s="39">
        <v>9029878932224428</v>
      </c>
      <c r="GQ9" s="39">
        <v>9248071806111068</v>
      </c>
      <c r="GR9" s="39">
        <v>9341441922752488</v>
      </c>
      <c r="GS9" s="39">
        <v>9361704188530924</v>
      </c>
      <c r="GT9" s="39">
        <v>9111966171593056</v>
      </c>
      <c r="GU9" s="39">
        <v>8890446222836871</v>
      </c>
      <c r="GV9" s="39">
        <v>8682261369766393</v>
      </c>
      <c r="GW9" s="39">
        <v>8481453592667210</v>
      </c>
      <c r="GX9" s="39">
        <v>8221393637485667</v>
      </c>
      <c r="GY9" s="39">
        <v>8185172119211267</v>
      </c>
      <c r="GZ9" s="39">
        <v>8045545617899423</v>
      </c>
      <c r="HA9" s="39">
        <v>7995190792232027</v>
      </c>
      <c r="HB9" s="39">
        <v>7795020780116418</v>
      </c>
      <c r="HC9" s="39">
        <v>7524844816968488</v>
      </c>
      <c r="HD9" s="39">
        <v>7316191852980959</v>
      </c>
      <c r="HE9" s="39">
        <v>7008548287982745</v>
      </c>
      <c r="HF9" s="39">
        <v>6678085515416617</v>
      </c>
      <c r="HG9" s="39">
        <v>6326901279096971</v>
      </c>
      <c r="HH9" s="39">
        <v>6018458243623156</v>
      </c>
      <c r="HI9" s="39">
        <v>5706480936762252</v>
      </c>
      <c r="HJ9" s="39">
        <v>5326570920006566</v>
      </c>
      <c r="HK9" s="39">
        <v>4922828772363588</v>
      </c>
      <c r="HL9" s="39">
        <v>4555030804840921</v>
      </c>
      <c r="HM9" s="39">
        <v>4209031812963738</v>
      </c>
      <c r="HN9" s="39">
        <v>3850430441726239</v>
      </c>
      <c r="HO9" s="39">
        <v>3496616187174875.5</v>
      </c>
      <c r="HP9" s="39">
        <v>3172741295305103.5</v>
      </c>
      <c r="HQ9" s="39">
        <v>2892050410310289</v>
      </c>
      <c r="HR9" s="39">
        <v>2592071197060069.5</v>
      </c>
      <c r="HS9" s="39">
        <v>2330981268557959.5</v>
      </c>
      <c r="HT9" s="39">
        <v>2072721627839150.5</v>
      </c>
      <c r="HU9" s="39">
        <v>1856365171018705.7</v>
      </c>
      <c r="HV9" s="39">
        <v>1663147128602430</v>
      </c>
      <c r="HW9" s="39">
        <v>1472961860710442.5</v>
      </c>
      <c r="HX9" s="39">
        <v>1326458618528467.7</v>
      </c>
      <c r="HY9" s="39">
        <v>1187585774484363.2</v>
      </c>
      <c r="HZ9" s="39">
        <v>1017986385712320.9</v>
      </c>
      <c r="IA9" s="39">
        <v>893258238415253.87</v>
      </c>
      <c r="IB9" s="39">
        <v>763776148827804</v>
      </c>
      <c r="IC9" s="39">
        <v>635316481301706</v>
      </c>
      <c r="ID9" s="39">
        <v>538411819887227.19</v>
      </c>
      <c r="IE9" s="39">
        <v>451983420523590.31</v>
      </c>
      <c r="IF9" s="39">
        <v>390831543359785.94</v>
      </c>
      <c r="IG9" s="39">
        <v>317031391862804</v>
      </c>
      <c r="IH9" s="39">
        <v>257831487511540.97</v>
      </c>
      <c r="II9" s="39">
        <v>213149041611031.44</v>
      </c>
      <c r="IJ9" s="39">
        <v>178739311957623.91</v>
      </c>
      <c r="IK9" s="39">
        <v>139334835192322.95</v>
      </c>
      <c r="IL9" s="39">
        <v>117122975747014.22</v>
      </c>
      <c r="IM9" s="39">
        <v>91359483243886</v>
      </c>
      <c r="IN9" s="39">
        <v>69607660055157.492</v>
      </c>
      <c r="IO9" s="39">
        <v>53987688694684.992</v>
      </c>
      <c r="IP9" s="39">
        <v>46575378653998.859</v>
      </c>
      <c r="IQ9" s="39">
        <v>35184467517415.289</v>
      </c>
      <c r="IR9" s="39">
        <v>29502779517360.598</v>
      </c>
      <c r="IS9" s="39">
        <v>23073257767273.262</v>
      </c>
      <c r="IT9" s="39">
        <v>18237697938891.434</v>
      </c>
      <c r="IU9" s="39">
        <v>15549489415843.443</v>
      </c>
      <c r="IV9" s="39">
        <v>13688986220226.477</v>
      </c>
      <c r="IW9" s="39">
        <v>9822012732058.9102</v>
      </c>
      <c r="IY9" s="219">
        <v>15.926161882123317</v>
      </c>
      <c r="IZ9" s="219">
        <v>1.4875779487208902</v>
      </c>
      <c r="JA9" s="33">
        <v>14.79</v>
      </c>
      <c r="JB9" s="185" t="e">
        <v>#N/A</v>
      </c>
      <c r="JC9" s="185" t="e">
        <v>#N/A</v>
      </c>
      <c r="JD9" s="33">
        <v>14.79</v>
      </c>
      <c r="JE9" s="185" t="e">
        <v>#N/A</v>
      </c>
      <c r="JF9" s="185" t="e">
        <v>#N/A</v>
      </c>
      <c r="JG9" s="32"/>
      <c r="JH9" s="32"/>
      <c r="JI9" s="32"/>
      <c r="JJ9" s="32"/>
      <c r="JK9" s="32"/>
      <c r="JL9" s="32"/>
      <c r="JM9" s="32"/>
      <c r="JN9" s="32"/>
      <c r="JO9" s="32"/>
      <c r="JP9" s="32"/>
      <c r="JQ9" s="32"/>
      <c r="JR9" s="32"/>
      <c r="JS9" s="32"/>
      <c r="JT9" s="32"/>
      <c r="JU9" s="32"/>
      <c r="JV9" s="32"/>
      <c r="JW9" s="32"/>
      <c r="JX9" s="32"/>
      <c r="JY9" s="32"/>
      <c r="JZ9" s="32"/>
      <c r="KA9" s="32"/>
      <c r="KB9" s="32"/>
      <c r="KC9" s="32"/>
      <c r="KD9" s="32"/>
      <c r="KE9" s="32"/>
      <c r="KF9" s="32"/>
      <c r="KG9" s="32"/>
      <c r="KH9" s="32"/>
      <c r="KI9" s="32"/>
      <c r="KJ9" s="32"/>
      <c r="KK9" s="32"/>
      <c r="KL9" s="32"/>
      <c r="KM9" s="33">
        <v>14.79</v>
      </c>
      <c r="KN9" s="32"/>
      <c r="KO9" s="72"/>
      <c r="KP9" s="32"/>
      <c r="KQ9" s="32"/>
      <c r="KR9" s="32"/>
      <c r="KS9" s="32"/>
      <c r="KT9" s="32"/>
      <c r="KU9" s="32"/>
      <c r="KV9" s="32"/>
      <c r="KW9" s="32"/>
      <c r="KX9" s="32"/>
      <c r="KY9" s="32"/>
      <c r="KZ9" s="32"/>
      <c r="LA9" s="32"/>
      <c r="LB9" s="32"/>
      <c r="LC9" s="32"/>
      <c r="LD9" s="32"/>
      <c r="LE9" s="32"/>
      <c r="LF9" s="32"/>
      <c r="LG9" s="32"/>
      <c r="LH9" s="32"/>
      <c r="LI9" s="32"/>
      <c r="LJ9" s="32"/>
      <c r="LK9" s="32"/>
      <c r="LL9" s="32"/>
      <c r="LM9" s="32"/>
      <c r="LN9" s="32"/>
      <c r="LO9" s="32"/>
      <c r="LP9" s="32"/>
      <c r="LQ9" s="32"/>
      <c r="LR9" s="32"/>
      <c r="LS9" s="32"/>
      <c r="LT9" s="32"/>
      <c r="LU9" s="32"/>
      <c r="LV9" s="32"/>
      <c r="LW9" s="32"/>
      <c r="LX9" s="32"/>
      <c r="LY9" s="32"/>
      <c r="LZ9" s="32"/>
      <c r="MA9" s="32"/>
      <c r="MB9" s="32"/>
      <c r="MC9" s="32"/>
      <c r="MD9" s="32"/>
      <c r="ME9" s="32"/>
      <c r="MF9" s="32"/>
      <c r="MG9" s="32"/>
      <c r="MH9" s="32"/>
      <c r="MI9" s="32"/>
      <c r="MJ9" s="32"/>
      <c r="MK9" s="32"/>
      <c r="ML9" s="32"/>
      <c r="MM9" s="32"/>
      <c r="MN9" s="32"/>
      <c r="MO9" s="32"/>
      <c r="MP9" s="32"/>
      <c r="MQ9" s="32"/>
      <c r="MR9" s="32"/>
      <c r="MS9" s="32"/>
      <c r="MT9" s="32"/>
      <c r="MU9" s="32"/>
      <c r="MV9" s="32"/>
      <c r="MW9" s="32"/>
      <c r="MX9" s="32"/>
      <c r="MY9" s="32"/>
      <c r="MZ9" s="32"/>
      <c r="NA9" s="32"/>
      <c r="NB9" s="32"/>
      <c r="NC9" s="32"/>
      <c r="ND9" s="32"/>
      <c r="NE9" s="32"/>
      <c r="NF9" s="32"/>
      <c r="NG9" s="32"/>
      <c r="NH9" s="32"/>
      <c r="NI9" s="32"/>
      <c r="NJ9" s="32"/>
      <c r="NK9" s="32"/>
      <c r="NL9" s="32"/>
      <c r="NM9" s="32"/>
      <c r="NN9" s="32"/>
      <c r="NO9" s="32"/>
      <c r="NP9" s="32"/>
      <c r="NQ9" s="32"/>
      <c r="NR9" s="32"/>
      <c r="NS9" s="32"/>
      <c r="NT9" s="32"/>
      <c r="NU9" s="32"/>
      <c r="NV9" s="32"/>
      <c r="NW9" s="32"/>
      <c r="NX9" s="32"/>
      <c r="NY9" s="32"/>
      <c r="NZ9" s="32"/>
      <c r="OA9" s="32"/>
      <c r="OB9" s="32"/>
      <c r="OC9" s="32"/>
      <c r="OD9" s="32"/>
      <c r="OE9" s="32"/>
      <c r="OF9" s="32"/>
      <c r="OG9" s="32"/>
      <c r="OH9" s="32"/>
      <c r="OI9" s="32"/>
      <c r="OJ9" s="32"/>
      <c r="OL9" s="173">
        <v>472.98488624262194</v>
      </c>
      <c r="OM9" s="173">
        <v>40.389875636316049</v>
      </c>
      <c r="ON9" s="173">
        <v>364.57380677184005</v>
      </c>
      <c r="OO9" s="173">
        <v>24.573843880730763</v>
      </c>
      <c r="OP9" s="6">
        <v>494.42730839155814</v>
      </c>
      <c r="OQ9" s="6">
        <v>58.661256202949033</v>
      </c>
      <c r="OR9" s="6">
        <v>400.69884811143248</v>
      </c>
      <c r="OS9" s="6">
        <v>71.077884097966034</v>
      </c>
      <c r="OT9" s="175">
        <v>3566804297060620</v>
      </c>
      <c r="OU9" s="175">
        <v>128052491204824</v>
      </c>
      <c r="OV9" s="176">
        <v>589.468442015758</v>
      </c>
      <c r="OW9" s="176">
        <v>54.656393427248801</v>
      </c>
      <c r="OX9" s="39">
        <v>720531095552000</v>
      </c>
      <c r="OY9" s="39">
        <v>164510165893120</v>
      </c>
      <c r="OZ9" s="39">
        <v>128265180151808</v>
      </c>
      <c r="PA9" s="39">
        <v>289677458276352</v>
      </c>
      <c r="PB9" s="39">
        <v>80196627595264</v>
      </c>
      <c r="PC9" s="39">
        <v>366470735331328</v>
      </c>
      <c r="PD9" s="39">
        <v>387926781329408</v>
      </c>
      <c r="PE9" s="39">
        <v>270746802716672</v>
      </c>
      <c r="PF9" s="39">
        <v>328228950507520</v>
      </c>
      <c r="PG9" s="39">
        <v>595019870240768</v>
      </c>
      <c r="PH9" s="39">
        <v>527861983215616</v>
      </c>
      <c r="PI9" s="39">
        <v>440513152942080</v>
      </c>
      <c r="PJ9" s="39">
        <v>830484942684160</v>
      </c>
      <c r="PK9" s="39">
        <v>605917276012544</v>
      </c>
      <c r="PL9" s="39">
        <v>810605753663488</v>
      </c>
      <c r="PM9" s="39">
        <v>743566615773184</v>
      </c>
      <c r="PN9" s="39">
        <v>967622376030208</v>
      </c>
      <c r="PO9" s="39">
        <v>1075149633748990</v>
      </c>
      <c r="PP9" s="39">
        <v>1357983430737920</v>
      </c>
      <c r="PQ9" s="39">
        <v>1337061168644090</v>
      </c>
      <c r="PR9" s="39">
        <v>1364710691700730</v>
      </c>
      <c r="PS9" s="39">
        <v>1474124446695420</v>
      </c>
      <c r="PT9" s="39">
        <v>1732376132583420</v>
      </c>
      <c r="PU9" s="39">
        <v>1953487491432440</v>
      </c>
      <c r="PV9" s="39">
        <v>1983673595330560</v>
      </c>
      <c r="PW9" s="39">
        <v>2243473885364220</v>
      </c>
      <c r="PX9" s="39">
        <v>2426217093398520</v>
      </c>
      <c r="PY9" s="39">
        <v>2489465587105790</v>
      </c>
      <c r="PZ9" s="39">
        <v>2797132885000190</v>
      </c>
      <c r="QA9" s="39">
        <v>2905138964463610</v>
      </c>
      <c r="QB9" s="39">
        <v>3047042804875260</v>
      </c>
      <c r="QC9" s="39">
        <v>3286763720146940</v>
      </c>
      <c r="QD9" s="39">
        <v>3470611942735870</v>
      </c>
      <c r="QE9" s="39">
        <v>3549422713569280</v>
      </c>
      <c r="QF9" s="39">
        <v>3726328121524220</v>
      </c>
      <c r="QG9" s="39">
        <v>3927617400995840</v>
      </c>
      <c r="QH9" s="39">
        <v>3983034290274300</v>
      </c>
      <c r="QI9" s="39">
        <v>4102635439259640</v>
      </c>
      <c r="QJ9" s="39">
        <v>4316834853552120</v>
      </c>
      <c r="QK9" s="39">
        <v>4395600795664380</v>
      </c>
      <c r="QL9" s="39">
        <v>4453431724998650</v>
      </c>
      <c r="QM9" s="39">
        <v>4851108115644410</v>
      </c>
      <c r="QN9" s="39">
        <v>4832776121483260</v>
      </c>
      <c r="QO9" s="39">
        <v>5122012640968700</v>
      </c>
      <c r="QP9" s="39">
        <v>5125269299920890</v>
      </c>
      <c r="QQ9" s="39">
        <v>5237203663847420</v>
      </c>
      <c r="QR9" s="39">
        <v>5384285892640760</v>
      </c>
      <c r="QS9" s="39">
        <v>5506142167891960</v>
      </c>
      <c r="QT9" s="39">
        <v>5500872243019770</v>
      </c>
      <c r="QU9" s="39">
        <v>5556628971585530</v>
      </c>
      <c r="QV9" s="39">
        <v>5654275589931000</v>
      </c>
      <c r="QW9" s="39">
        <v>5623724950683640</v>
      </c>
      <c r="QX9" s="39">
        <v>5521966974894080</v>
      </c>
      <c r="QY9" s="39">
        <v>5548603288322040</v>
      </c>
      <c r="QZ9" s="39">
        <v>5484027381284860</v>
      </c>
      <c r="RA9" s="39">
        <v>5339169408679930</v>
      </c>
      <c r="RB9" s="39">
        <v>5265961691119610</v>
      </c>
      <c r="RC9" s="39">
        <v>5165188336582650</v>
      </c>
      <c r="RD9" s="39">
        <v>4951593170501630</v>
      </c>
      <c r="RE9" s="39">
        <v>4763451591229440</v>
      </c>
      <c r="RF9" s="39">
        <v>4583691640635390</v>
      </c>
      <c r="RG9" s="39">
        <v>4411884627296250</v>
      </c>
      <c r="RH9" s="39">
        <v>4263084680019960</v>
      </c>
      <c r="RI9" s="39">
        <v>3982331794685950</v>
      </c>
      <c r="RJ9" s="39">
        <v>3650820717412350</v>
      </c>
      <c r="RK9" s="39">
        <v>3410556488777720</v>
      </c>
      <c r="RL9" s="39">
        <v>3258569407332350</v>
      </c>
      <c r="RM9" s="39">
        <v>2980479401721850</v>
      </c>
      <c r="RN9" s="39">
        <v>2735747333357560</v>
      </c>
      <c r="RO9" s="39">
        <v>2473828416487420</v>
      </c>
      <c r="RP9" s="39">
        <v>2239304143208440</v>
      </c>
      <c r="RQ9" s="39">
        <v>2030608595288060</v>
      </c>
      <c r="RR9" s="39">
        <v>1791884380864510</v>
      </c>
      <c r="RS9" s="39">
        <v>1566403295444990</v>
      </c>
      <c r="RT9" s="39">
        <v>1406934246752250</v>
      </c>
      <c r="RU9" s="39">
        <v>1196052157825020</v>
      </c>
      <c r="RV9" s="39">
        <v>1042792490991610</v>
      </c>
      <c r="RW9" s="39">
        <v>949064426323968</v>
      </c>
      <c r="RX9" s="39">
        <v>760739706961920</v>
      </c>
      <c r="RY9" s="39">
        <v>656830220992512</v>
      </c>
      <c r="RZ9" s="39">
        <v>555383059906560</v>
      </c>
      <c r="SA9" s="39">
        <v>481663503040512</v>
      </c>
      <c r="SB9" s="39">
        <v>370107565998080</v>
      </c>
      <c r="SC9" s="39">
        <v>312091651080192</v>
      </c>
      <c r="SD9" s="39">
        <v>254321690148864</v>
      </c>
      <c r="SE9" s="39">
        <v>203260216475648</v>
      </c>
      <c r="SF9" s="39">
        <v>150904833572864</v>
      </c>
      <c r="SG9" s="39">
        <v>147084997033984</v>
      </c>
      <c r="SH9" s="39">
        <v>100436660977664</v>
      </c>
      <c r="SI9" s="39">
        <v>62599018315776</v>
      </c>
      <c r="SJ9" s="39">
        <v>53063565967360</v>
      </c>
      <c r="SK9" s="39">
        <v>40800738082816</v>
      </c>
      <c r="SL9" s="39">
        <v>27455014305792</v>
      </c>
      <c r="SM9" s="39">
        <v>22100765048832</v>
      </c>
      <c r="SN9" s="39">
        <v>19080868265984</v>
      </c>
      <c r="SO9" s="39">
        <v>12825290342400</v>
      </c>
      <c r="SP9" s="39">
        <v>6384376086528</v>
      </c>
      <c r="SQ9" s="39">
        <v>7913690103808</v>
      </c>
      <c r="SR9" s="39">
        <v>5175029268480</v>
      </c>
      <c r="SS9" s="39">
        <v>340264757493760</v>
      </c>
      <c r="ST9" s="39">
        <v>175720718401536</v>
      </c>
      <c r="SU9" s="39">
        <v>137236754464768</v>
      </c>
      <c r="SV9" s="39">
        <v>208664140972032</v>
      </c>
      <c r="SW9" s="39">
        <v>86046230446080</v>
      </c>
      <c r="SX9" s="39">
        <v>85754348830720</v>
      </c>
      <c r="SY9" s="39">
        <v>121766424870912</v>
      </c>
      <c r="SZ9" s="39">
        <v>163021791952896</v>
      </c>
      <c r="TA9" s="39">
        <v>138495154716672</v>
      </c>
      <c r="TB9" s="39">
        <v>161031292715008</v>
      </c>
      <c r="TC9" s="39">
        <v>196572683960320</v>
      </c>
      <c r="TD9" s="39">
        <v>131035073347584</v>
      </c>
      <c r="TE9" s="39">
        <v>121014059008000</v>
      </c>
      <c r="TF9" s="39">
        <v>118203212627968</v>
      </c>
      <c r="TG9" s="39">
        <v>121565777756160</v>
      </c>
      <c r="TH9" s="39">
        <v>159355500494848</v>
      </c>
      <c r="TI9" s="39">
        <v>136078958788608</v>
      </c>
      <c r="TJ9" s="39">
        <v>125839991635968</v>
      </c>
      <c r="TK9" s="39">
        <v>149828222844928</v>
      </c>
      <c r="TL9" s="39">
        <v>188627061571584</v>
      </c>
      <c r="TM9" s="39">
        <v>203646058889216</v>
      </c>
      <c r="TN9" s="39">
        <v>169498300645376</v>
      </c>
      <c r="TO9" s="39">
        <v>271007218663424</v>
      </c>
      <c r="TP9" s="39">
        <v>206372356489216</v>
      </c>
      <c r="TQ9" s="39">
        <v>169459159400448</v>
      </c>
      <c r="TR9" s="39">
        <v>220631262035968</v>
      </c>
      <c r="TS9" s="39">
        <v>189636160782336</v>
      </c>
      <c r="TT9" s="39">
        <v>191012697800704</v>
      </c>
      <c r="TU9" s="39">
        <v>263854906933248</v>
      </c>
      <c r="TV9" s="39">
        <v>291715420258304</v>
      </c>
      <c r="TW9" s="39">
        <v>294920002732032</v>
      </c>
      <c r="TX9" s="39">
        <v>274145094926336</v>
      </c>
      <c r="TY9" s="39">
        <v>284410821738496</v>
      </c>
      <c r="TZ9" s="39">
        <v>350326221701120</v>
      </c>
      <c r="UA9" s="39">
        <v>349563261026304</v>
      </c>
      <c r="UB9" s="39">
        <v>376129881899008</v>
      </c>
      <c r="UC9" s="39">
        <v>379569982930944</v>
      </c>
      <c r="UD9" s="39">
        <v>478335406702592</v>
      </c>
      <c r="UE9" s="39">
        <v>451629669154816</v>
      </c>
      <c r="UF9" s="39">
        <v>405917124263936</v>
      </c>
      <c r="UG9" s="39">
        <v>434533014962176</v>
      </c>
      <c r="UH9" s="39">
        <v>433850450706432</v>
      </c>
      <c r="UI9" s="39">
        <v>480806220857344</v>
      </c>
      <c r="UJ9" s="39">
        <v>450660717821952</v>
      </c>
      <c r="UK9" s="39">
        <v>438363018493952</v>
      </c>
      <c r="UL9" s="39">
        <v>423168766377984</v>
      </c>
      <c r="UM9" s="39">
        <v>457283725164544</v>
      </c>
      <c r="UN9" s="39">
        <v>528009186508800</v>
      </c>
      <c r="UO9" s="39">
        <v>483566576205824</v>
      </c>
      <c r="UP9" s="39">
        <v>500181388754944</v>
      </c>
      <c r="UQ9" s="39">
        <v>504965076353024</v>
      </c>
      <c r="UR9" s="39">
        <v>577425603821568</v>
      </c>
      <c r="US9" s="39">
        <v>477901145243648</v>
      </c>
      <c r="UT9" s="39">
        <v>548504703336448</v>
      </c>
      <c r="UU9" s="39">
        <v>525276278685696</v>
      </c>
      <c r="UV9" s="39">
        <v>489124330995712</v>
      </c>
      <c r="UW9" s="39">
        <v>492705998176256</v>
      </c>
      <c r="UX9" s="39">
        <v>418371053027328</v>
      </c>
      <c r="UY9" s="39">
        <v>454778853261312</v>
      </c>
      <c r="UZ9" s="39">
        <v>382519249731584</v>
      </c>
      <c r="VA9" s="39">
        <v>363556700684288</v>
      </c>
      <c r="VB9" s="39">
        <v>365138657935360</v>
      </c>
      <c r="VC9" s="39">
        <v>383122793299968</v>
      </c>
      <c r="VD9" s="39">
        <v>293643290148864</v>
      </c>
      <c r="VE9" s="39">
        <v>313354673455104</v>
      </c>
      <c r="VF9" s="39">
        <v>274813230776320</v>
      </c>
      <c r="VG9" s="39">
        <v>275803069743104</v>
      </c>
      <c r="VH9" s="39">
        <v>245830455918592</v>
      </c>
      <c r="VI9" s="39">
        <v>242976148160512</v>
      </c>
      <c r="VJ9" s="39">
        <v>183387939667968</v>
      </c>
      <c r="VK9" s="39">
        <v>139910346440704</v>
      </c>
      <c r="VL9" s="39">
        <v>150216732835840</v>
      </c>
      <c r="VM9" s="39">
        <v>150984290467840</v>
      </c>
      <c r="VN9" s="39">
        <v>135710245912576</v>
      </c>
      <c r="VO9" s="39">
        <v>120933226381312</v>
      </c>
      <c r="VP9" s="39">
        <v>95930611138560</v>
      </c>
      <c r="VQ9" s="39">
        <v>80247739383808</v>
      </c>
      <c r="VR9" s="39">
        <v>83976601468928</v>
      </c>
      <c r="VS9" s="39">
        <v>69898537533440</v>
      </c>
      <c r="VT9" s="39">
        <v>61064167292928</v>
      </c>
      <c r="VU9" s="39">
        <v>51314260180992</v>
      </c>
      <c r="VV9" s="39">
        <v>43252388462592</v>
      </c>
      <c r="VW9" s="39">
        <v>35620781031424</v>
      </c>
      <c r="VX9" s="39">
        <v>33225216884736</v>
      </c>
      <c r="VY9" s="39">
        <v>26932257226752</v>
      </c>
      <c r="VZ9" s="39">
        <v>19515133919232</v>
      </c>
      <c r="WA9" s="39">
        <v>17215963267072</v>
      </c>
      <c r="WB9" s="39">
        <v>15678631313408</v>
      </c>
      <c r="WC9" s="39">
        <v>13777927929856</v>
      </c>
      <c r="WD9" s="39">
        <v>10238645239808</v>
      </c>
      <c r="WE9" s="39">
        <v>8554307125248</v>
      </c>
      <c r="WF9" s="39">
        <v>9138086084608</v>
      </c>
      <c r="WG9" s="39">
        <v>5947968192512</v>
      </c>
      <c r="WH9" s="39">
        <v>5045607727104</v>
      </c>
      <c r="WI9" s="39">
        <v>4554144350208</v>
      </c>
      <c r="WJ9" s="39">
        <v>3290301726720</v>
      </c>
      <c r="WK9" s="39">
        <v>2710159753216</v>
      </c>
      <c r="WL9" s="39">
        <v>2290728828928</v>
      </c>
      <c r="WM9" s="39">
        <v>2320425287680</v>
      </c>
      <c r="WN9" s="36"/>
      <c r="WO9" s="37">
        <v>3.0551901669650698</v>
      </c>
      <c r="WP9" s="37" t="e">
        <v>#N/A</v>
      </c>
      <c r="WQ9" s="37">
        <v>45.165159666576557</v>
      </c>
      <c r="WR9" s="37" t="e">
        <v>#N/A</v>
      </c>
      <c r="WS9" s="37">
        <v>23.856201884284584</v>
      </c>
      <c r="WT9" s="37" t="e">
        <v>#N/A</v>
      </c>
      <c r="WU9" s="37">
        <v>352.66844558226688</v>
      </c>
      <c r="WV9" t="e">
        <v>#N/A</v>
      </c>
      <c r="WW9"/>
      <c r="WX9" s="39">
        <v>4.0745707088078662</v>
      </c>
      <c r="WY9" s="39">
        <v>537.53</v>
      </c>
      <c r="WZ9" s="39">
        <v>14.170985277550214</v>
      </c>
      <c r="XA9" s="39">
        <v>67.399558498896241</v>
      </c>
      <c r="XB9" s="227">
        <v>5911969454555538</v>
      </c>
      <c r="XC9" s="227">
        <v>590408495986498.75</v>
      </c>
      <c r="XD9" s="39">
        <v>452.53511845007364</v>
      </c>
      <c r="XE9" s="39">
        <v>55.672605246625231</v>
      </c>
      <c r="XF9" s="39">
        <v>475.47515296161441</v>
      </c>
      <c r="XG9" s="39">
        <v>45.553327080743287</v>
      </c>
      <c r="XH9" s="222"/>
      <c r="XI9" s="225"/>
      <c r="XJ9" s="225"/>
      <c r="XK9" s="50">
        <v>958630551845699</v>
      </c>
      <c r="XL9" s="50">
        <v>1290530922094450</v>
      </c>
      <c r="XM9" s="50">
        <v>1637380489867440</v>
      </c>
      <c r="XN9" s="50">
        <v>2030583146485360</v>
      </c>
      <c r="XO9" s="50">
        <v>2496492863147450</v>
      </c>
      <c r="XP9" s="50">
        <v>3018154386764450</v>
      </c>
      <c r="XQ9" s="50">
        <v>3575694550397490</v>
      </c>
      <c r="XR9" s="50">
        <v>4067939745262790</v>
      </c>
      <c r="XS9" s="50">
        <v>4502765630873990</v>
      </c>
      <c r="XT9" s="50">
        <v>4994734767465130</v>
      </c>
      <c r="XU9" s="50">
        <v>5728143570537980</v>
      </c>
      <c r="XV9" s="50">
        <v>6649928368624760</v>
      </c>
      <c r="XW9" s="50">
        <v>7448229609858150</v>
      </c>
      <c r="XX9" s="50">
        <v>8043241508881300</v>
      </c>
      <c r="XY9" s="50">
        <v>8201226076670180</v>
      </c>
      <c r="XZ9" s="50">
        <v>7778547158749910</v>
      </c>
      <c r="YA9" s="50">
        <v>6811370396421220</v>
      </c>
      <c r="YB9" s="50">
        <v>5456151348519740</v>
      </c>
      <c r="YC9" s="50">
        <v>3956801210726840</v>
      </c>
      <c r="YD9" s="50">
        <v>2592292700343270</v>
      </c>
      <c r="YE9" s="50">
        <v>1493516871272140</v>
      </c>
      <c r="YF9" s="50">
        <v>729260924714438</v>
      </c>
      <c r="YG9" s="50">
        <v>277811236030360</v>
      </c>
      <c r="YH9" s="50">
        <v>67368078840724.398</v>
      </c>
      <c r="YI9" s="50">
        <v>2263389631034.2798</v>
      </c>
      <c r="YJ9" s="50">
        <v>294821518968.72198</v>
      </c>
      <c r="YK9" s="50">
        <v>3490594889021.48</v>
      </c>
      <c r="YL9" s="50">
        <v>5929439468598.6299</v>
      </c>
      <c r="YM9" s="50">
        <v>4771308835090.7197</v>
      </c>
      <c r="YN9" s="50">
        <v>2613280982889.6099</v>
      </c>
      <c r="YO9" s="50">
        <v>1014493653042.3199</v>
      </c>
      <c r="YP9" s="50">
        <v>336268178062.52399</v>
      </c>
      <c r="YQ9" s="50">
        <v>124037367583.838</v>
      </c>
      <c r="YR9" s="50">
        <v>25783169353.240101</v>
      </c>
      <c r="YS9" s="50">
        <v>0</v>
      </c>
      <c r="YT9"/>
      <c r="YU9" s="50"/>
      <c r="YV9" s="50"/>
      <c r="YW9" s="50"/>
      <c r="YX9" s="50">
        <v>385388848115745</v>
      </c>
      <c r="YY9" s="50">
        <v>422624248533222</v>
      </c>
      <c r="YZ9" s="50">
        <v>450872888514222</v>
      </c>
      <c r="ZA9" s="50">
        <v>482314160542431</v>
      </c>
      <c r="ZB9" s="50">
        <v>511476586596064</v>
      </c>
      <c r="ZC9" s="50">
        <v>515294651398808</v>
      </c>
      <c r="ZD9" s="50">
        <v>509328584213596</v>
      </c>
      <c r="ZE9" s="50">
        <v>529014585706820</v>
      </c>
      <c r="ZF9" s="50">
        <v>586674208110225</v>
      </c>
      <c r="ZG9" s="50">
        <v>666970624537639</v>
      </c>
      <c r="ZH9" s="50">
        <v>768443830347355</v>
      </c>
      <c r="ZI9" s="50">
        <v>879120530332193</v>
      </c>
      <c r="ZJ9" s="50">
        <v>965981997182968</v>
      </c>
      <c r="ZK9" s="50">
        <v>1021344539161290</v>
      </c>
      <c r="ZL9" s="50">
        <v>1025153259583770</v>
      </c>
      <c r="ZM9" s="50">
        <v>960947954844067</v>
      </c>
      <c r="ZN9" s="50">
        <v>834794216935126</v>
      </c>
      <c r="ZO9" s="50">
        <v>666737166862682</v>
      </c>
      <c r="ZP9" s="50">
        <v>486473576616274</v>
      </c>
      <c r="ZQ9" s="50">
        <v>321533300600517</v>
      </c>
      <c r="ZR9" s="50">
        <v>190285112488006</v>
      </c>
      <c r="ZS9" s="50">
        <v>97271510048768.703</v>
      </c>
      <c r="ZT9" s="50">
        <v>42385429686845.5</v>
      </c>
      <c r="ZU9" s="50">
        <v>17088488291305.699</v>
      </c>
      <c r="ZV9" s="50">
        <v>7446223858620.0195</v>
      </c>
      <c r="ZW9" s="50">
        <v>1998234739676.8899</v>
      </c>
      <c r="ZX9" s="50">
        <v>3556043543190.6299</v>
      </c>
      <c r="ZY9" s="50">
        <v>4425280191637.9502</v>
      </c>
      <c r="ZZ9" s="50">
        <v>5806181755943.7305</v>
      </c>
      <c r="AAA9" s="50">
        <v>6195653663600.7998</v>
      </c>
      <c r="AAB9" s="50">
        <v>5072468265211.6104</v>
      </c>
      <c r="AAC9" s="50">
        <v>3123267543816.9702</v>
      </c>
      <c r="AAD9" s="50">
        <v>1316536971723.2</v>
      </c>
      <c r="AAE9" s="50">
        <v>274150155148.375</v>
      </c>
      <c r="AAF9" s="50">
        <v>0</v>
      </c>
    </row>
    <row r="10" spans="1:712" x14ac:dyDescent="0.3">
      <c r="A10" s="2">
        <v>43119</v>
      </c>
      <c r="B10" s="1" t="s">
        <v>6</v>
      </c>
      <c r="C10" s="4" t="s">
        <v>7</v>
      </c>
      <c r="D10" s="1">
        <v>60</v>
      </c>
      <c r="E10" s="3">
        <v>0.34513888888888888</v>
      </c>
      <c r="F10" s="3">
        <v>0.35069444444444442</v>
      </c>
      <c r="G10" s="196"/>
      <c r="H10" s="57">
        <v>43119.345138888886</v>
      </c>
      <c r="I10" s="57">
        <v>43119.350694444445</v>
      </c>
      <c r="J10" s="196">
        <f t="shared" si="0"/>
        <v>4</v>
      </c>
      <c r="K10" s="77">
        <v>2.7</v>
      </c>
      <c r="L10" s="53">
        <v>87</v>
      </c>
      <c r="M10" s="53">
        <v>4.7</v>
      </c>
      <c r="N10" s="53">
        <v>0.8</v>
      </c>
      <c r="O10" s="53">
        <v>238</v>
      </c>
      <c r="P10" s="53">
        <v>999.3</v>
      </c>
      <c r="Q10" s="54">
        <v>16</v>
      </c>
      <c r="R10" s="210" t="s">
        <v>31</v>
      </c>
      <c r="S10" s="211">
        <v>13.65</v>
      </c>
      <c r="T10" s="211">
        <v>1.8969310943833237</v>
      </c>
      <c r="U10" s="212">
        <v>3166.1666666666665</v>
      </c>
      <c r="V10" s="78">
        <v>60</v>
      </c>
      <c r="W10" s="116">
        <v>4.5031315240083511</v>
      </c>
      <c r="X10" s="116">
        <v>92.277661795407099</v>
      </c>
      <c r="Y10" s="116">
        <v>2.7805975991649268</v>
      </c>
      <c r="Z10" s="117">
        <v>16.320305081210698</v>
      </c>
      <c r="AA10" s="117">
        <v>1612.5980156576222</v>
      </c>
      <c r="AB10" s="116">
        <v>1.2174522535073076</v>
      </c>
      <c r="AC10" s="116">
        <v>1.4399160272442604</v>
      </c>
      <c r="AD10" s="116">
        <v>37.52792275574113</v>
      </c>
      <c r="AE10" s="116">
        <v>12.382695703549075</v>
      </c>
      <c r="AF10" s="116">
        <v>352.15155271398748</v>
      </c>
      <c r="AG10" s="116">
        <v>1.1160641500835051</v>
      </c>
      <c r="AH10" s="116">
        <v>80.772295798538622</v>
      </c>
      <c r="AI10" s="116">
        <v>425.93293319415449</v>
      </c>
      <c r="AJ10" s="118">
        <v>59.384166231732777</v>
      </c>
      <c r="AK10" s="83">
        <v>1612.6020207991826</v>
      </c>
      <c r="AL10" s="84">
        <v>5.4028469764750344</v>
      </c>
      <c r="AM10" s="76"/>
      <c r="AN10" s="48">
        <v>409.86729235908211</v>
      </c>
      <c r="AO10" s="49">
        <v>45.584448869578296</v>
      </c>
      <c r="AP10" s="48">
        <v>1.4502211446509197</v>
      </c>
      <c r="AQ10" s="49">
        <v>2.8233596898492468E-2</v>
      </c>
      <c r="AR10" s="49">
        <v>1.1735160589448652</v>
      </c>
      <c r="AS10" s="49">
        <v>6.7172830427685275E-3</v>
      </c>
      <c r="AT10" s="89">
        <v>917.8584728963217</v>
      </c>
      <c r="AU10" s="90">
        <v>80.651768584153729</v>
      </c>
      <c r="AV10" s="89">
        <v>654.49734126818009</v>
      </c>
      <c r="AW10" s="90">
        <v>57.510356624302496</v>
      </c>
      <c r="AX10" s="74">
        <v>436.72898182945664</v>
      </c>
      <c r="AY10" s="74">
        <v>30.289678780862495</v>
      </c>
      <c r="AZ10" s="74">
        <v>325.16826867602748</v>
      </c>
      <c r="BA10" s="90">
        <v>26.586844452713173</v>
      </c>
      <c r="BB10" s="89"/>
      <c r="BD10" s="74"/>
      <c r="BE10" s="70"/>
      <c r="BF10" s="74"/>
      <c r="BG10" s="69"/>
      <c r="BH10" s="88">
        <v>343.18830101976562</v>
      </c>
      <c r="BI10" s="70">
        <v>30.155785725106579</v>
      </c>
      <c r="BJ10" s="70">
        <v>204.60394009772872</v>
      </c>
      <c r="BK10" s="70">
        <v>16.729101987532268</v>
      </c>
      <c r="BL10" s="70"/>
      <c r="BM10" s="69"/>
      <c r="BN10" s="71">
        <v>2071369.1631192951</v>
      </c>
      <c r="BO10" s="72">
        <v>2156826.4649131685</v>
      </c>
      <c r="BP10" s="73">
        <v>8145980346897614</v>
      </c>
      <c r="BQ10" s="73">
        <v>8482054434175940</v>
      </c>
      <c r="BR10" s="49">
        <v>152.38063460982738</v>
      </c>
      <c r="BS10" s="49">
        <v>147.34379126266256</v>
      </c>
      <c r="BT10" s="70">
        <v>599.26046833205237</v>
      </c>
      <c r="BU10" s="69">
        <v>579.45230103529707</v>
      </c>
      <c r="BV10" s="85">
        <v>1565265210034989.7</v>
      </c>
      <c r="BW10" s="75">
        <v>1592318573345143</v>
      </c>
      <c r="BX10" s="75">
        <v>1745575052155483.2</v>
      </c>
      <c r="BY10" s="75">
        <v>2166547245066659.5</v>
      </c>
      <c r="BZ10" s="75">
        <v>2529445869076634.5</v>
      </c>
      <c r="CA10" s="75">
        <v>3123744381811552.5</v>
      </c>
      <c r="CB10" s="75">
        <v>3488843133738709</v>
      </c>
      <c r="CC10" s="75">
        <v>3884556713699868.5</v>
      </c>
      <c r="CD10" s="75">
        <v>4466766848269218</v>
      </c>
      <c r="CE10" s="75">
        <v>4885102482537876</v>
      </c>
      <c r="CF10" s="75">
        <v>5687654196543846</v>
      </c>
      <c r="CG10" s="75">
        <v>6213419819639546</v>
      </c>
      <c r="CH10" s="75">
        <v>6612682033865627</v>
      </c>
      <c r="CI10" s="75">
        <v>7175929359818643</v>
      </c>
      <c r="CJ10" s="75">
        <v>7741778945223108</v>
      </c>
      <c r="CK10" s="75">
        <v>8297728470593991</v>
      </c>
      <c r="CL10" s="75">
        <v>8912239760695554</v>
      </c>
      <c r="CM10" s="75">
        <v>9564395982917570</v>
      </c>
      <c r="CN10" s="75">
        <v>1.0094632466983296E+16</v>
      </c>
      <c r="CO10" s="75">
        <v>1.0501672084857234E+16</v>
      </c>
      <c r="CP10" s="75">
        <v>1.091511905696092E+16</v>
      </c>
      <c r="CQ10" s="75">
        <v>1.151565680705742E+16</v>
      </c>
      <c r="CR10" s="75">
        <v>1.1940611514893724E+16</v>
      </c>
      <c r="CS10" s="75">
        <v>1.2365898246199162E+16</v>
      </c>
      <c r="CT10" s="75">
        <v>1.2898684414123666E+16</v>
      </c>
      <c r="CU10" s="75">
        <v>1.3410264110496674E+16</v>
      </c>
      <c r="CV10" s="75">
        <v>1.3832394464564802E+16</v>
      </c>
      <c r="CW10" s="75">
        <v>1.4095100748711752E+16</v>
      </c>
      <c r="CX10" s="75">
        <v>1.4129763790787578E+16</v>
      </c>
      <c r="CY10" s="75">
        <v>1.4208456210374746E+16</v>
      </c>
      <c r="CZ10" s="75">
        <v>1.4348188214161644E+16</v>
      </c>
      <c r="DA10" s="75">
        <v>1.4614104880534438E+16</v>
      </c>
      <c r="DB10" s="75">
        <v>1.4623630723618068E+16</v>
      </c>
      <c r="DC10" s="75">
        <v>1.45871513151474E+16</v>
      </c>
      <c r="DD10" s="75">
        <v>1.4364377015766282E+16</v>
      </c>
      <c r="DE10" s="75">
        <v>1.4118148836705742E+16</v>
      </c>
      <c r="DF10" s="75">
        <v>1.3690794010805248E+16</v>
      </c>
      <c r="DG10" s="75">
        <v>1.3198369220042644E+16</v>
      </c>
      <c r="DH10" s="75">
        <v>1.2633789247545988E+16</v>
      </c>
      <c r="DI10" s="75">
        <v>1.227938212302889E+16</v>
      </c>
      <c r="DJ10" s="72">
        <v>1.186014494895667E+16</v>
      </c>
      <c r="DK10" s="72">
        <v>1.1552413714813594E+16</v>
      </c>
      <c r="DL10" s="72">
        <v>1.1099057434851508E+16</v>
      </c>
      <c r="DM10" s="72">
        <v>1.0681786697585212E+16</v>
      </c>
      <c r="DN10" s="72">
        <v>1.0211064728469854E+16</v>
      </c>
      <c r="DO10" s="75">
        <v>9790094950838886</v>
      </c>
      <c r="DP10" s="75">
        <v>9268156464335870</v>
      </c>
      <c r="DQ10" s="75">
        <v>8710777121846628</v>
      </c>
      <c r="DR10" s="75">
        <v>8144520348229329</v>
      </c>
      <c r="DS10" s="75">
        <v>7596718310929881</v>
      </c>
      <c r="DT10" s="75">
        <v>7057559679493789</v>
      </c>
      <c r="DU10" s="75">
        <v>6507249470970989</v>
      </c>
      <c r="DV10" s="75">
        <v>5978316640232695</v>
      </c>
      <c r="DW10" s="75">
        <v>5458875487466051</v>
      </c>
      <c r="DX10" s="75">
        <v>4984512090206083</v>
      </c>
      <c r="DY10" s="75">
        <v>4544478424062259</v>
      </c>
      <c r="DZ10" s="75">
        <v>4134058664997929.5</v>
      </c>
      <c r="EA10" s="75">
        <v>3715024878992570.5</v>
      </c>
      <c r="EB10" s="75">
        <v>3299253618965652.5</v>
      </c>
      <c r="EC10" s="75">
        <v>2966141857087156.5</v>
      </c>
      <c r="ED10" s="75">
        <v>2620046918000751.5</v>
      </c>
      <c r="EE10" s="75">
        <v>2314142617631155</v>
      </c>
      <c r="EF10" s="75">
        <v>2028454916256244.2</v>
      </c>
      <c r="EG10" s="75">
        <v>1772425342800035.7</v>
      </c>
      <c r="EH10" s="75">
        <v>1550249920160890.7</v>
      </c>
      <c r="EI10" s="75">
        <v>1334169173151579</v>
      </c>
      <c r="EJ10" s="75">
        <v>1166498247154320.7</v>
      </c>
      <c r="EK10" s="75">
        <v>975828591820580.25</v>
      </c>
      <c r="EL10" s="75">
        <v>828428920618628.75</v>
      </c>
      <c r="EM10" s="75">
        <v>691144656667233.62</v>
      </c>
      <c r="EN10" s="75">
        <v>578648745553423.87</v>
      </c>
      <c r="EO10" s="75">
        <v>467827743441737.19</v>
      </c>
      <c r="EP10" s="75">
        <v>382055545656790.44</v>
      </c>
      <c r="EQ10" s="75">
        <v>303695935198709.5</v>
      </c>
      <c r="ER10" s="75">
        <v>240835266943528.22</v>
      </c>
      <c r="ES10" s="75">
        <v>186997827239840.47</v>
      </c>
      <c r="ET10" s="75">
        <v>147035806206211.22</v>
      </c>
      <c r="EU10" s="75">
        <v>105251908187863.72</v>
      </c>
      <c r="EV10" s="75">
        <v>83387213279539.062</v>
      </c>
      <c r="EW10" s="75">
        <v>65495038707171.656</v>
      </c>
      <c r="EX10" s="75">
        <v>46485129589083.164</v>
      </c>
      <c r="EY10" s="75">
        <v>35684665854921.07</v>
      </c>
      <c r="EZ10" s="75">
        <v>23589726664169.086</v>
      </c>
      <c r="FA10" s="75">
        <v>19169393537687.75</v>
      </c>
      <c r="FB10" s="75">
        <v>14036650322043.047</v>
      </c>
      <c r="FC10" s="75">
        <v>10130925735934.594</v>
      </c>
      <c r="FD10" s="75">
        <v>7344864923860.7617</v>
      </c>
      <c r="FE10" s="75">
        <v>6256369390594.0898</v>
      </c>
      <c r="FF10" s="75">
        <v>4617607982984.584</v>
      </c>
      <c r="FG10" s="75">
        <v>2742868123879.2407</v>
      </c>
      <c r="FH10" s="75">
        <v>2723050494034.3184</v>
      </c>
      <c r="FI10" s="75">
        <v>1643544127552.9609</v>
      </c>
      <c r="FJ10" s="182">
        <v>884186211632842.12</v>
      </c>
      <c r="FK10" s="75">
        <v>1076545319226594.7</v>
      </c>
      <c r="FL10" s="75">
        <v>1283482159923479.7</v>
      </c>
      <c r="FM10" s="75">
        <v>1535182556378009</v>
      </c>
      <c r="FN10" s="75">
        <v>1873016198973905.2</v>
      </c>
      <c r="FO10" s="75">
        <v>2407900579586115.5</v>
      </c>
      <c r="FP10" s="75">
        <v>2713784415530093.5</v>
      </c>
      <c r="FQ10" s="75">
        <v>3144053455191810.5</v>
      </c>
      <c r="FR10" s="39">
        <v>3536168868919626</v>
      </c>
      <c r="FS10" s="39">
        <v>4180048949715203.5</v>
      </c>
      <c r="FT10" s="39">
        <v>4605309547107263</v>
      </c>
      <c r="FU10" s="39">
        <v>5260912694595198</v>
      </c>
      <c r="FV10" s="39">
        <v>5901843871291452</v>
      </c>
      <c r="FW10" s="39">
        <v>6522503352764940</v>
      </c>
      <c r="FX10" s="39">
        <v>7379074865589033</v>
      </c>
      <c r="FY10" s="39">
        <v>7860810058779545</v>
      </c>
      <c r="FZ10" s="39">
        <v>8529710503134863</v>
      </c>
      <c r="GA10" s="39">
        <v>9121676432258490</v>
      </c>
      <c r="GB10" s="39">
        <v>9461461204818652</v>
      </c>
      <c r="GC10" s="39">
        <v>9738273908423222</v>
      </c>
      <c r="GD10" s="39">
        <v>1.0346850720501646E+16</v>
      </c>
      <c r="GE10" s="39">
        <v>1.0387250517915838E+16</v>
      </c>
      <c r="GF10" s="39">
        <v>1.1096795082569902E+16</v>
      </c>
      <c r="GG10" s="39">
        <v>1.1643077025553734E+16</v>
      </c>
      <c r="GH10" s="39">
        <v>1.2031635684838234E+16</v>
      </c>
      <c r="GI10" s="39">
        <v>1.2523982385432372E+16</v>
      </c>
      <c r="GJ10" s="39">
        <v>1.2856275119197298E+16</v>
      </c>
      <c r="GK10" s="39">
        <v>1.3084055441957398E+16</v>
      </c>
      <c r="GL10" s="39">
        <v>1.333305117403519E+16</v>
      </c>
      <c r="GM10" s="39">
        <v>1.325612897896358E+16</v>
      </c>
      <c r="GN10" s="39">
        <v>1.3560297846930258E+16</v>
      </c>
      <c r="GO10" s="39">
        <v>1.3536738362971498E+16</v>
      </c>
      <c r="GP10" s="39">
        <v>1.3574034607022098E+16</v>
      </c>
      <c r="GQ10" s="39">
        <v>1.3768548985395614E+16</v>
      </c>
      <c r="GR10" s="39">
        <v>1.347732057009689E+16</v>
      </c>
      <c r="GS10" s="39">
        <v>1.3486571864860314E+16</v>
      </c>
      <c r="GT10" s="39">
        <v>1.3145789011659208E+16</v>
      </c>
      <c r="GU10" s="39">
        <v>1.3006826015755066E+16</v>
      </c>
      <c r="GV10" s="39">
        <v>1.2480241059850694E+16</v>
      </c>
      <c r="GW10" s="39">
        <v>1.223137767130635E+16</v>
      </c>
      <c r="GX10" s="39">
        <v>1.1757413756369292E+16</v>
      </c>
      <c r="GY10" s="39">
        <v>1.1392406971868418E+16</v>
      </c>
      <c r="GZ10" s="39">
        <v>1.0853588272059238E+16</v>
      </c>
      <c r="HA10" s="39">
        <v>1.0551439282240332E+16</v>
      </c>
      <c r="HB10" s="39">
        <v>1.0086723373578158E+16</v>
      </c>
      <c r="HC10" s="39">
        <v>9856726626366990</v>
      </c>
      <c r="HD10" s="39">
        <v>9460625201533666</v>
      </c>
      <c r="HE10" s="39">
        <v>9143060962753378</v>
      </c>
      <c r="HF10" s="39">
        <v>8631381777442010</v>
      </c>
      <c r="HG10" s="39">
        <v>8134511342703651</v>
      </c>
      <c r="HH10" s="39">
        <v>7694660163741053</v>
      </c>
      <c r="HI10" s="39">
        <v>7142120655758119</v>
      </c>
      <c r="HJ10" s="39">
        <v>6569266480687522</v>
      </c>
      <c r="HK10" s="39">
        <v>6068810751697145</v>
      </c>
      <c r="HL10" s="39">
        <v>5639507671818758</v>
      </c>
      <c r="HM10" s="39">
        <v>5131587299420464</v>
      </c>
      <c r="HN10" s="39">
        <v>4670711136328463</v>
      </c>
      <c r="HO10" s="39">
        <v>4156509054640354</v>
      </c>
      <c r="HP10" s="39">
        <v>3651553053166375.5</v>
      </c>
      <c r="HQ10" s="39">
        <v>3250767565261697</v>
      </c>
      <c r="HR10" s="39">
        <v>2821993167476097</v>
      </c>
      <c r="HS10" s="39">
        <v>2439952155447846.5</v>
      </c>
      <c r="HT10" s="39">
        <v>2122550429902731.7</v>
      </c>
      <c r="HU10" s="39">
        <v>1812919085092920.2</v>
      </c>
      <c r="HV10" s="39">
        <v>1587334382454561</v>
      </c>
      <c r="HW10" s="39">
        <v>1337320671839156</v>
      </c>
      <c r="HX10" s="39">
        <v>1145280585401015.2</v>
      </c>
      <c r="HY10" s="39">
        <v>969706333592495.5</v>
      </c>
      <c r="HZ10" s="39">
        <v>802090920777648.12</v>
      </c>
      <c r="IA10" s="39">
        <v>680626117925053</v>
      </c>
      <c r="IB10" s="39">
        <v>534023124554739.62</v>
      </c>
      <c r="IC10" s="39">
        <v>443890533691114.75</v>
      </c>
      <c r="ID10" s="39">
        <v>351671074444797.75</v>
      </c>
      <c r="IE10" s="39">
        <v>293141413026362.19</v>
      </c>
      <c r="IF10" s="39">
        <v>234728831993695.09</v>
      </c>
      <c r="IG10" s="39">
        <v>178866615141234.09</v>
      </c>
      <c r="IH10" s="39">
        <v>141996331045715.31</v>
      </c>
      <c r="II10" s="39">
        <v>113782922053095.84</v>
      </c>
      <c r="IJ10" s="39">
        <v>83393590838618.187</v>
      </c>
      <c r="IK10" s="39">
        <v>63803812354336.156</v>
      </c>
      <c r="IL10" s="39">
        <v>52911602392068.656</v>
      </c>
      <c r="IM10" s="39">
        <v>39869499205205.836</v>
      </c>
      <c r="IN10" s="39">
        <v>29879555029269.391</v>
      </c>
      <c r="IO10" s="39">
        <v>21883269054259.598</v>
      </c>
      <c r="IP10" s="39">
        <v>18609301881717.43</v>
      </c>
      <c r="IQ10" s="39">
        <v>15838879832194.736</v>
      </c>
      <c r="IR10" s="39">
        <v>10867045606514.195</v>
      </c>
      <c r="IS10" s="39">
        <v>6454961055470.5225</v>
      </c>
      <c r="IT10" s="39">
        <v>6747489505500.0312</v>
      </c>
      <c r="IU10" s="39">
        <v>4448022808779.3418</v>
      </c>
      <c r="IV10" s="39">
        <v>3101002799061.7749</v>
      </c>
      <c r="IW10" s="39">
        <v>3289368675103.6748</v>
      </c>
      <c r="IY10" s="219">
        <v>11.076121284418418</v>
      </c>
      <c r="IZ10" s="219">
        <v>1.2033019622790229</v>
      </c>
      <c r="JA10" s="33">
        <v>14.79</v>
      </c>
      <c r="JB10" s="185" t="e">
        <v>#N/A</v>
      </c>
      <c r="JC10" s="185" t="e">
        <v>#N/A</v>
      </c>
      <c r="JD10" s="33">
        <v>14.79</v>
      </c>
      <c r="JE10" s="185" t="e">
        <v>#N/A</v>
      </c>
      <c r="JF10" s="185" t="e">
        <v>#N/A</v>
      </c>
      <c r="JG10" s="32"/>
      <c r="JH10" s="32"/>
      <c r="JI10" s="32"/>
      <c r="JJ10" s="32"/>
      <c r="JK10" s="32"/>
      <c r="JL10" s="32"/>
      <c r="JM10" s="32"/>
      <c r="JN10" s="32"/>
      <c r="JO10" s="32"/>
      <c r="JP10" s="32"/>
      <c r="JQ10" s="32"/>
      <c r="JR10" s="32"/>
      <c r="JS10" s="32"/>
      <c r="JT10" s="32"/>
      <c r="JU10" s="32"/>
      <c r="JV10" s="32"/>
      <c r="JW10" s="32"/>
      <c r="JX10" s="32"/>
      <c r="JY10" s="32"/>
      <c r="JZ10" s="32"/>
      <c r="KA10" s="32"/>
      <c r="KB10" s="32"/>
      <c r="KC10" s="32"/>
      <c r="KD10" s="32"/>
      <c r="KE10" s="32"/>
      <c r="KF10" s="32"/>
      <c r="KG10" s="32"/>
      <c r="KH10" s="32"/>
      <c r="KI10" s="32"/>
      <c r="KJ10" s="32"/>
      <c r="KK10" s="32"/>
      <c r="KL10" s="32"/>
      <c r="KM10" s="33">
        <v>14.79</v>
      </c>
      <c r="KN10" s="32"/>
      <c r="KO10" s="72"/>
      <c r="KP10" s="32"/>
      <c r="KQ10" s="32"/>
      <c r="KR10" s="32"/>
      <c r="KS10" s="32"/>
      <c r="KT10" s="32"/>
      <c r="KU10" s="32"/>
      <c r="KV10" s="32"/>
      <c r="KW10" s="32"/>
      <c r="KX10" s="32"/>
      <c r="KY10" s="32"/>
      <c r="KZ10" s="32"/>
      <c r="LA10" s="32"/>
      <c r="LB10" s="32"/>
      <c r="LC10" s="32"/>
      <c r="LD10" s="32"/>
      <c r="LE10" s="32"/>
      <c r="LF10" s="32"/>
      <c r="LG10" s="32"/>
      <c r="LH10" s="32"/>
      <c r="LI10" s="32"/>
      <c r="LJ10" s="32"/>
      <c r="LK10" s="32"/>
      <c r="LL10" s="32"/>
      <c r="LM10" s="32"/>
      <c r="LN10" s="32"/>
      <c r="LO10" s="32"/>
      <c r="LP10" s="32"/>
      <c r="LQ10" s="32"/>
      <c r="LR10" s="32"/>
      <c r="LS10" s="32"/>
      <c r="LT10" s="32"/>
      <c r="LU10" s="32"/>
      <c r="LV10" s="32"/>
      <c r="LW10" s="32"/>
      <c r="LX10" s="32"/>
      <c r="LY10" s="32"/>
      <c r="LZ10" s="32"/>
      <c r="MA10" s="32"/>
      <c r="MB10" s="32"/>
      <c r="MC10" s="32"/>
      <c r="MD10" s="32"/>
      <c r="ME10" s="32"/>
      <c r="MF10" s="32"/>
      <c r="MG10" s="32"/>
      <c r="MH10" s="32"/>
      <c r="MI10" s="32"/>
      <c r="MJ10" s="32"/>
      <c r="MK10" s="32"/>
      <c r="ML10" s="32"/>
      <c r="MM10" s="32"/>
      <c r="MN10" s="32"/>
      <c r="MO10" s="32"/>
      <c r="MP10" s="32"/>
      <c r="MQ10" s="32"/>
      <c r="MR10" s="32"/>
      <c r="MS10" s="32"/>
      <c r="MT10" s="32"/>
      <c r="MU10" s="32"/>
      <c r="MV10" s="32"/>
      <c r="MW10" s="32"/>
      <c r="MX10" s="32"/>
      <c r="MY10" s="32"/>
      <c r="MZ10" s="32"/>
      <c r="NA10" s="32"/>
      <c r="NB10" s="32"/>
      <c r="NC10" s="32"/>
      <c r="ND10" s="32"/>
      <c r="NE10" s="32"/>
      <c r="NF10" s="32"/>
      <c r="NG10" s="32"/>
      <c r="NH10" s="32"/>
      <c r="NI10" s="32"/>
      <c r="NJ10" s="32"/>
      <c r="NK10" s="32"/>
      <c r="NL10" s="32"/>
      <c r="NM10" s="32"/>
      <c r="NN10" s="32"/>
      <c r="NO10" s="32"/>
      <c r="NP10" s="32"/>
      <c r="NQ10" s="32"/>
      <c r="NR10" s="32"/>
      <c r="NS10" s="32"/>
      <c r="NT10" s="32"/>
      <c r="NU10" s="32"/>
      <c r="NV10" s="32"/>
      <c r="NW10" s="32"/>
      <c r="NX10" s="32"/>
      <c r="NY10" s="32"/>
      <c r="NZ10" s="32"/>
      <c r="OA10" s="32"/>
      <c r="OB10" s="32"/>
      <c r="OC10" s="32"/>
      <c r="OD10" s="32"/>
      <c r="OE10" s="32"/>
      <c r="OF10" s="32"/>
      <c r="OG10" s="32"/>
      <c r="OH10" s="32"/>
      <c r="OI10" s="32"/>
      <c r="OJ10" s="32"/>
      <c r="OL10" s="173">
        <v>402.13157661918905</v>
      </c>
      <c r="OM10" s="173">
        <v>41.110352398422918</v>
      </c>
      <c r="ON10" s="173">
        <v>276.84545040979702</v>
      </c>
      <c r="OO10" s="173">
        <v>30.580905913349724</v>
      </c>
      <c r="OP10" s="6">
        <v>386.74513587556777</v>
      </c>
      <c r="OQ10" s="6">
        <v>42.73083381742606</v>
      </c>
      <c r="OR10" s="6">
        <v>317.67002467712484</v>
      </c>
      <c r="OS10" s="6">
        <v>64.80771748385402</v>
      </c>
      <c r="OT10" s="175">
        <v>5248587327836580</v>
      </c>
      <c r="OU10" s="175">
        <v>77813373246431.297</v>
      </c>
      <c r="OV10" s="176">
        <v>518.95109040018303</v>
      </c>
      <c r="OW10" s="176">
        <v>43.0601850715219</v>
      </c>
      <c r="OX10" s="39">
        <v>710752595869696</v>
      </c>
      <c r="OY10" s="39">
        <v>498458637107200</v>
      </c>
      <c r="OZ10" s="39">
        <v>514766057504768</v>
      </c>
      <c r="PA10" s="39">
        <v>419935092211712</v>
      </c>
      <c r="PB10" s="39">
        <v>358235169095680</v>
      </c>
      <c r="PC10" s="39">
        <v>610395718942720</v>
      </c>
      <c r="PD10" s="39">
        <v>620428024348672</v>
      </c>
      <c r="PE10" s="39">
        <v>876471694393344</v>
      </c>
      <c r="PF10" s="39">
        <v>843457354530816</v>
      </c>
      <c r="PG10" s="39">
        <v>984839691960320</v>
      </c>
      <c r="PH10" s="39">
        <v>1186517733081080</v>
      </c>
      <c r="PI10" s="39">
        <v>1295100009250810</v>
      </c>
      <c r="PJ10" s="39">
        <v>1792697203425280</v>
      </c>
      <c r="PK10" s="39">
        <v>1690103856496640</v>
      </c>
      <c r="PL10" s="39">
        <v>1705598487887870</v>
      </c>
      <c r="PM10" s="39">
        <v>2125427648757760</v>
      </c>
      <c r="PN10" s="39">
        <v>1929817926664190</v>
      </c>
      <c r="PO10" s="39">
        <v>2189673245966330</v>
      </c>
      <c r="PP10" s="39">
        <v>2536254692392960</v>
      </c>
      <c r="PQ10" s="39">
        <v>2965653174616060</v>
      </c>
      <c r="PR10" s="39">
        <v>3187585140654080</v>
      </c>
      <c r="PS10" s="39">
        <v>3536878456274940</v>
      </c>
      <c r="PT10" s="39">
        <v>3764182889529340</v>
      </c>
      <c r="PU10" s="39">
        <v>4169706722295800</v>
      </c>
      <c r="PV10" s="39">
        <v>4169958514753530</v>
      </c>
      <c r="PW10" s="39">
        <v>4503652777590780</v>
      </c>
      <c r="PX10" s="39">
        <v>4671957513535480</v>
      </c>
      <c r="PY10" s="39">
        <v>4867283499352060</v>
      </c>
      <c r="PZ10" s="39">
        <v>5318004346716160</v>
      </c>
      <c r="QA10" s="39">
        <v>5339647223791610</v>
      </c>
      <c r="QB10" s="39">
        <v>5856534726705150</v>
      </c>
      <c r="QC10" s="39">
        <v>5913978840547320</v>
      </c>
      <c r="QD10" s="39">
        <v>6387394295103480</v>
      </c>
      <c r="QE10" s="39">
        <v>6813540413341690</v>
      </c>
      <c r="QF10" s="39">
        <v>7066956905578490</v>
      </c>
      <c r="QG10" s="39">
        <v>6933819361853440</v>
      </c>
      <c r="QH10" s="39">
        <v>7174495370477560</v>
      </c>
      <c r="QI10" s="39">
        <v>7496688247767040</v>
      </c>
      <c r="QJ10" s="39">
        <v>7306005658468350</v>
      </c>
      <c r="QK10" s="39">
        <v>7718723024584700</v>
      </c>
      <c r="QL10" s="39">
        <v>7853527015620600</v>
      </c>
      <c r="QM10" s="39">
        <v>8327592620851200</v>
      </c>
      <c r="QN10" s="39">
        <v>7972415468470270</v>
      </c>
      <c r="QO10" s="39">
        <v>8205592464195580</v>
      </c>
      <c r="QP10" s="39">
        <v>8125595477082110</v>
      </c>
      <c r="QQ10" s="39">
        <v>8248645753241600</v>
      </c>
      <c r="QR10" s="39">
        <v>8072414118281210</v>
      </c>
      <c r="QS10" s="39">
        <v>8150810693206010</v>
      </c>
      <c r="QT10" s="39">
        <v>8068688234151930</v>
      </c>
      <c r="QU10" s="39">
        <v>8116530948603900</v>
      </c>
      <c r="QV10" s="39">
        <v>7926149543886840</v>
      </c>
      <c r="QW10" s="39">
        <v>7752238265008120</v>
      </c>
      <c r="QX10" s="39">
        <v>7501106158501880</v>
      </c>
      <c r="QY10" s="39">
        <v>7363331123838970</v>
      </c>
      <c r="QZ10" s="39">
        <v>7167557387681790</v>
      </c>
      <c r="RA10" s="39">
        <v>6976656291921920</v>
      </c>
      <c r="RB10" s="39">
        <v>6650559826231290</v>
      </c>
      <c r="RC10" s="39">
        <v>6337229613957120</v>
      </c>
      <c r="RD10" s="39">
        <v>5962411576131580</v>
      </c>
      <c r="RE10" s="39">
        <v>5624826609795070</v>
      </c>
      <c r="RF10" s="39">
        <v>5249342315167740</v>
      </c>
      <c r="RG10" s="39">
        <v>4873146129711100</v>
      </c>
      <c r="RH10" s="39">
        <v>4436839192592380</v>
      </c>
      <c r="RI10" s="39">
        <v>4151479417962490</v>
      </c>
      <c r="RJ10" s="39">
        <v>3785812613267450</v>
      </c>
      <c r="RK10" s="39">
        <v>3347706084851710</v>
      </c>
      <c r="RL10" s="39">
        <v>3062602934517760</v>
      </c>
      <c r="RM10" s="39">
        <v>2737800327725050</v>
      </c>
      <c r="RN10" s="39">
        <v>2436666480394240</v>
      </c>
      <c r="RO10" s="39">
        <v>2080120844058620</v>
      </c>
      <c r="RP10" s="39">
        <v>1857512554889210</v>
      </c>
      <c r="RQ10" s="39">
        <v>1603808970932220</v>
      </c>
      <c r="RR10" s="39">
        <v>1408766050304000</v>
      </c>
      <c r="RS10" s="39">
        <v>1192273794564090</v>
      </c>
      <c r="RT10" s="39">
        <v>985216776667136</v>
      </c>
      <c r="RU10" s="39">
        <v>850594180890624</v>
      </c>
      <c r="RV10" s="39">
        <v>716825679626240</v>
      </c>
      <c r="RW10" s="39">
        <v>594099337953280</v>
      </c>
      <c r="RX10" s="39">
        <v>475515156692992</v>
      </c>
      <c r="RY10" s="39">
        <v>357449693396992</v>
      </c>
      <c r="RZ10" s="39">
        <v>305278423662592</v>
      </c>
      <c r="SA10" s="39">
        <v>234895771172864</v>
      </c>
      <c r="SB10" s="39">
        <v>177496452497408</v>
      </c>
      <c r="SC10" s="39">
        <v>145919165071360</v>
      </c>
      <c r="SD10" s="39">
        <v>100478369136640</v>
      </c>
      <c r="SE10" s="39">
        <v>86075959672832</v>
      </c>
      <c r="SF10" s="39">
        <v>66394842464256</v>
      </c>
      <c r="SG10" s="39">
        <v>50410375086080</v>
      </c>
      <c r="SH10" s="39">
        <v>31629995147264</v>
      </c>
      <c r="SI10" s="39">
        <v>23628900990976</v>
      </c>
      <c r="SJ10" s="39">
        <v>17812951138304</v>
      </c>
      <c r="SK10" s="39">
        <v>14640589307904</v>
      </c>
      <c r="SL10" s="39">
        <v>9019996504064</v>
      </c>
      <c r="SM10" s="39">
        <v>4874223747072</v>
      </c>
      <c r="SN10" s="39">
        <v>3403016830976</v>
      </c>
      <c r="SO10" s="39">
        <v>4313389465600</v>
      </c>
      <c r="SP10" s="39">
        <v>2185370271744</v>
      </c>
      <c r="SQ10" s="39">
        <v>2389712044032</v>
      </c>
      <c r="SR10" s="39">
        <v>1555361955840</v>
      </c>
      <c r="SS10" s="39">
        <v>537157903056896</v>
      </c>
      <c r="ST10" s="39">
        <v>378868460421120</v>
      </c>
      <c r="SU10" s="39">
        <v>217901827096576</v>
      </c>
      <c r="SV10" s="39">
        <v>236028719792128</v>
      </c>
      <c r="SW10" s="39">
        <v>179436771082240</v>
      </c>
      <c r="SX10" s="39">
        <v>280019553222656</v>
      </c>
      <c r="SY10" s="39">
        <v>190253092569088</v>
      </c>
      <c r="SZ10" s="39">
        <v>240013946126336</v>
      </c>
      <c r="TA10" s="39">
        <v>205158793347072</v>
      </c>
      <c r="TB10" s="39">
        <v>239665986666496</v>
      </c>
      <c r="TC10" s="39">
        <v>215078540410880</v>
      </c>
      <c r="TD10" s="39">
        <v>180465264754688</v>
      </c>
      <c r="TE10" s="39">
        <v>292693263515648</v>
      </c>
      <c r="TF10" s="39">
        <v>227032306810880</v>
      </c>
      <c r="TG10" s="39">
        <v>212062366072832</v>
      </c>
      <c r="TH10" s="39">
        <v>299071424167936</v>
      </c>
      <c r="TI10" s="39">
        <v>248961151533056</v>
      </c>
      <c r="TJ10" s="39">
        <v>189125277777920</v>
      </c>
      <c r="TK10" s="39">
        <v>228295144636416</v>
      </c>
      <c r="TL10" s="39">
        <v>253261672087552</v>
      </c>
      <c r="TM10" s="39">
        <v>270429663002624</v>
      </c>
      <c r="TN10" s="39">
        <v>365647510896640</v>
      </c>
      <c r="TO10" s="39">
        <v>337829141938176</v>
      </c>
      <c r="TP10" s="39">
        <v>354071198302208</v>
      </c>
      <c r="TQ10" s="39">
        <v>334671736995840</v>
      </c>
      <c r="TR10" s="39">
        <v>349020551643136</v>
      </c>
      <c r="TS10" s="39">
        <v>390150802636800</v>
      </c>
      <c r="TT10" s="39">
        <v>445351534264320</v>
      </c>
      <c r="TU10" s="39">
        <v>433645399572480</v>
      </c>
      <c r="TV10" s="39">
        <v>473968733585408</v>
      </c>
      <c r="TW10" s="39">
        <v>452154024263680</v>
      </c>
      <c r="TX10" s="39">
        <v>539265389821952</v>
      </c>
      <c r="TY10" s="39">
        <v>534233634308096</v>
      </c>
      <c r="TZ10" s="39">
        <v>595321121931264</v>
      </c>
      <c r="UA10" s="39">
        <v>556751141208064</v>
      </c>
      <c r="UB10" s="39">
        <v>537196926861312</v>
      </c>
      <c r="UC10" s="39">
        <v>563014780583936</v>
      </c>
      <c r="UD10" s="39">
        <v>553762850603008</v>
      </c>
      <c r="UE10" s="39">
        <v>585329148952576</v>
      </c>
      <c r="UF10" s="39">
        <v>586649180307456</v>
      </c>
      <c r="UG10" s="39">
        <v>628978230493184</v>
      </c>
      <c r="UH10" s="39">
        <v>677324261425152</v>
      </c>
      <c r="UI10" s="39">
        <v>647368072495104</v>
      </c>
      <c r="UJ10" s="39">
        <v>641318275514368</v>
      </c>
      <c r="UK10" s="39">
        <v>674623800737792</v>
      </c>
      <c r="UL10" s="39">
        <v>691085537968128</v>
      </c>
      <c r="UM10" s="39">
        <v>570029804355584</v>
      </c>
      <c r="UN10" s="39">
        <v>596301045563392</v>
      </c>
      <c r="UO10" s="39">
        <v>537271451254784</v>
      </c>
      <c r="UP10" s="39">
        <v>495553897037824</v>
      </c>
      <c r="UQ10" s="39">
        <v>566610540625920</v>
      </c>
      <c r="UR10" s="39">
        <v>539270355877888</v>
      </c>
      <c r="US10" s="39">
        <v>483042791522304</v>
      </c>
      <c r="UT10" s="39">
        <v>494776776392704</v>
      </c>
      <c r="UU10" s="39">
        <v>461877595340800</v>
      </c>
      <c r="UV10" s="39">
        <v>460985886310400</v>
      </c>
      <c r="UW10" s="39">
        <v>443227941371904</v>
      </c>
      <c r="UX10" s="39">
        <v>411341433077760</v>
      </c>
      <c r="UY10" s="39">
        <v>409294948270080</v>
      </c>
      <c r="UZ10" s="39">
        <v>407723426447360</v>
      </c>
      <c r="VA10" s="39">
        <v>377732038918144</v>
      </c>
      <c r="VB10" s="39">
        <v>366198743105536</v>
      </c>
      <c r="VC10" s="39">
        <v>298555491221504</v>
      </c>
      <c r="VD10" s="39">
        <v>293287915159552</v>
      </c>
      <c r="VE10" s="39">
        <v>271691846516736</v>
      </c>
      <c r="VF10" s="39">
        <v>263724094980096</v>
      </c>
      <c r="VG10" s="39">
        <v>213503461818368</v>
      </c>
      <c r="VH10" s="39">
        <v>204831234981888</v>
      </c>
      <c r="VI10" s="39">
        <v>175677164748800</v>
      </c>
      <c r="VJ10" s="39">
        <v>152596211826688</v>
      </c>
      <c r="VK10" s="39">
        <v>143139281043456</v>
      </c>
      <c r="VL10" s="39">
        <v>114457455886336</v>
      </c>
      <c r="VM10" s="39">
        <v>111010232926208</v>
      </c>
      <c r="VN10" s="39">
        <v>85672459239424</v>
      </c>
      <c r="VO10" s="39">
        <v>78968317280256</v>
      </c>
      <c r="VP10" s="39">
        <v>65980860465152</v>
      </c>
      <c r="VQ10" s="39">
        <v>55282885459968</v>
      </c>
      <c r="VR10" s="39">
        <v>51944081063936</v>
      </c>
      <c r="VS10" s="39">
        <v>41979069071360</v>
      </c>
      <c r="VT10" s="39">
        <v>38228233027584</v>
      </c>
      <c r="VU10" s="39">
        <v>29793762410496</v>
      </c>
      <c r="VV10" s="39">
        <v>25006937473024</v>
      </c>
      <c r="VW10" s="39">
        <v>23425556938752</v>
      </c>
      <c r="VX10" s="39">
        <v>16848282189824</v>
      </c>
      <c r="VY10" s="39">
        <v>16220474572800</v>
      </c>
      <c r="VZ10" s="39">
        <v>14001365843968</v>
      </c>
      <c r="WA10" s="39">
        <v>10558391713792</v>
      </c>
      <c r="WB10" s="39">
        <v>7624586690560</v>
      </c>
      <c r="WC10" s="39">
        <v>7225332465664</v>
      </c>
      <c r="WD10" s="39">
        <v>5669732745216</v>
      </c>
      <c r="WE10" s="39">
        <v>5906639618048</v>
      </c>
      <c r="WF10" s="39">
        <v>4180958248960</v>
      </c>
      <c r="WG10" s="39">
        <v>3566774517760</v>
      </c>
      <c r="WH10" s="39">
        <v>2278923436032</v>
      </c>
      <c r="WI10" s="39">
        <v>1534182948864</v>
      </c>
      <c r="WJ10" s="39">
        <v>2154414735360</v>
      </c>
      <c r="WK10" s="39">
        <v>1171924844544</v>
      </c>
      <c r="WL10" s="39">
        <v>1550150270976</v>
      </c>
      <c r="WM10" s="39">
        <v>1441366933504</v>
      </c>
      <c r="WN10" s="36"/>
      <c r="WO10" s="37">
        <v>0.9857534895136868</v>
      </c>
      <c r="WP10" s="37" t="e">
        <v>#N/A</v>
      </c>
      <c r="WQ10" s="37">
        <v>21.439082903992364</v>
      </c>
      <c r="WR10" s="37" t="e">
        <v>#N/A</v>
      </c>
      <c r="WS10" s="37">
        <v>13.811381309120337</v>
      </c>
      <c r="WT10" s="37" t="e">
        <v>#N/A</v>
      </c>
      <c r="WU10" s="37">
        <v>300.38275497351941</v>
      </c>
      <c r="WV10" t="e">
        <v>#N/A</v>
      </c>
      <c r="WW10"/>
      <c r="WX10" s="39">
        <v>4.1785433650365826</v>
      </c>
      <c r="WY10" s="39">
        <v>384.69</v>
      </c>
      <c r="WZ10" s="39">
        <v>7.5727293994104761</v>
      </c>
      <c r="XA10" s="39">
        <v>67.396793587174344</v>
      </c>
      <c r="XB10" s="227">
        <v>8704303944017515</v>
      </c>
      <c r="XC10" s="227">
        <v>594375778413600.75</v>
      </c>
      <c r="XD10" s="39">
        <v>396.19930637954013</v>
      </c>
      <c r="XE10" s="39">
        <v>38.755227520058213</v>
      </c>
      <c r="XF10" s="39">
        <v>436.11649763517761</v>
      </c>
      <c r="XG10" s="39">
        <v>24.308657019027567</v>
      </c>
      <c r="XH10" s="222"/>
      <c r="XI10" s="225"/>
      <c r="XJ10" s="225"/>
      <c r="XK10" s="50">
        <v>47447370747918.398</v>
      </c>
      <c r="XL10" s="50">
        <v>207864140886969</v>
      </c>
      <c r="XM10" s="50">
        <v>937341005069042</v>
      </c>
      <c r="XN10" s="50">
        <v>2002211725276980</v>
      </c>
      <c r="XO10" s="50">
        <v>3257618736058260</v>
      </c>
      <c r="XP10" s="50">
        <v>4588576181503670</v>
      </c>
      <c r="XQ10" s="50">
        <v>5924842714321420</v>
      </c>
      <c r="XR10" s="50">
        <v>7169059730440700</v>
      </c>
      <c r="XS10" s="50">
        <v>8233159054992230</v>
      </c>
      <c r="XT10" s="50">
        <v>9174618545676130</v>
      </c>
      <c r="XU10" s="50">
        <v>1.0105177109696E+16</v>
      </c>
      <c r="XV10" s="50">
        <v>1.08925826678073E+16</v>
      </c>
      <c r="XW10" s="50">
        <v>1.1210475283097E+16</v>
      </c>
      <c r="XX10" s="50">
        <v>1.10349349969408E+16</v>
      </c>
      <c r="XY10" s="50">
        <v>1.0227691822359E+16</v>
      </c>
      <c r="XZ10" s="50">
        <v>8769816286926430</v>
      </c>
      <c r="YA10" s="50">
        <v>6868705164067860</v>
      </c>
      <c r="YB10" s="50">
        <v>4856201096504080</v>
      </c>
      <c r="YC10" s="50">
        <v>3048866655290930</v>
      </c>
      <c r="YD10" s="50">
        <v>1679983681338340</v>
      </c>
      <c r="YE10" s="50">
        <v>779947699442118</v>
      </c>
      <c r="YF10" s="50">
        <v>282010266959057</v>
      </c>
      <c r="YG10" s="50">
        <v>62589883216326.203</v>
      </c>
      <c r="YH10" s="50">
        <v>248659412956.82001</v>
      </c>
      <c r="YI10" s="50">
        <v>56420727034.477699</v>
      </c>
      <c r="YJ10" s="50">
        <v>3690728644867.71</v>
      </c>
      <c r="YK10" s="50">
        <v>5246800442560.4102</v>
      </c>
      <c r="YL10" s="50">
        <v>3487905569763.8999</v>
      </c>
      <c r="YM10" s="50">
        <v>1492395685861.7</v>
      </c>
      <c r="YN10" s="50">
        <v>454057570777.07098</v>
      </c>
      <c r="YO10" s="50">
        <v>138241087914.565</v>
      </c>
      <c r="YP10" s="50">
        <v>26117916742.720299</v>
      </c>
      <c r="YQ10" s="50">
        <v>1675592509.4658899</v>
      </c>
      <c r="YR10" s="50">
        <v>0</v>
      </c>
      <c r="YS10" s="50">
        <v>0</v>
      </c>
      <c r="YT10"/>
      <c r="YU10" s="50"/>
      <c r="YV10" s="50"/>
      <c r="YW10" s="50"/>
      <c r="YX10" s="50">
        <v>133433626307411</v>
      </c>
      <c r="YY10" s="50">
        <v>165503202222800</v>
      </c>
      <c r="YZ10" s="50">
        <v>152466226773888</v>
      </c>
      <c r="ZA10" s="50">
        <v>205084844734849</v>
      </c>
      <c r="ZB10" s="50">
        <v>319672866622540</v>
      </c>
      <c r="ZC10" s="50">
        <v>446588697878967</v>
      </c>
      <c r="ZD10" s="50">
        <v>569616457447042</v>
      </c>
      <c r="ZE10" s="50">
        <v>678598020285990</v>
      </c>
      <c r="ZF10" s="50">
        <v>774015551876515</v>
      </c>
      <c r="ZG10" s="50">
        <v>861629471970570</v>
      </c>
      <c r="ZH10" s="50">
        <v>951406647096726</v>
      </c>
      <c r="ZI10" s="50">
        <v>1025418954441930</v>
      </c>
      <c r="ZJ10" s="50">
        <v>1057496081126610</v>
      </c>
      <c r="ZK10" s="50">
        <v>1043414409155180</v>
      </c>
      <c r="ZL10" s="50">
        <v>967935403234911</v>
      </c>
      <c r="ZM10" s="50">
        <v>831499868693956</v>
      </c>
      <c r="ZN10" s="50">
        <v>652469655818800</v>
      </c>
      <c r="ZO10" s="50">
        <v>461848495891297</v>
      </c>
      <c r="ZP10" s="50">
        <v>290314876367776</v>
      </c>
      <c r="ZQ10" s="50">
        <v>159097792338664</v>
      </c>
      <c r="ZR10" s="50">
        <v>74012058287486.094</v>
      </c>
      <c r="ZS10" s="50">
        <v>27099424090596.898</v>
      </c>
      <c r="ZT10" s="50">
        <v>6742138297337.5996</v>
      </c>
      <c r="ZU10" s="50">
        <v>1087748004696.5699</v>
      </c>
      <c r="ZV10" s="50">
        <v>410034353448.23901</v>
      </c>
      <c r="ZW10" s="50">
        <v>4498757993152.3604</v>
      </c>
      <c r="ZX10" s="50">
        <v>5879470766195.5498</v>
      </c>
      <c r="ZY10" s="50">
        <v>5384454223323.0195</v>
      </c>
      <c r="ZZ10" s="50">
        <v>3932517099241.4302</v>
      </c>
      <c r="AAA10" s="50">
        <v>2308398201552.4902</v>
      </c>
      <c r="AAB10" s="50">
        <v>939386290317.08606</v>
      </c>
      <c r="AAC10" s="50">
        <v>187178403322.82901</v>
      </c>
      <c r="AAD10" s="50">
        <v>18714409845.9827</v>
      </c>
      <c r="AAE10" s="50">
        <v>0</v>
      </c>
      <c r="AAF10" s="50">
        <v>0</v>
      </c>
    </row>
    <row r="11" spans="1:712" x14ac:dyDescent="0.3">
      <c r="A11" s="2">
        <v>43119</v>
      </c>
      <c r="B11" s="1" t="s">
        <v>6</v>
      </c>
      <c r="C11" s="4" t="s">
        <v>7</v>
      </c>
      <c r="D11" s="1">
        <v>53</v>
      </c>
      <c r="E11" s="3">
        <v>0.35127314814814814</v>
      </c>
      <c r="F11" s="3">
        <v>0.35682870370370368</v>
      </c>
      <c r="G11" s="196"/>
      <c r="H11" s="57">
        <v>43119.351273148146</v>
      </c>
      <c r="I11" s="57">
        <v>43119.356828703705</v>
      </c>
      <c r="J11" s="196">
        <f t="shared" si="0"/>
        <v>5</v>
      </c>
      <c r="K11" s="77">
        <v>2.7</v>
      </c>
      <c r="L11" s="53">
        <v>85</v>
      </c>
      <c r="M11" s="53">
        <v>7.2</v>
      </c>
      <c r="N11" s="53">
        <v>0.4</v>
      </c>
      <c r="O11" s="53">
        <v>259</v>
      </c>
      <c r="P11" s="53">
        <v>998.8</v>
      </c>
      <c r="Q11" s="54">
        <v>21</v>
      </c>
      <c r="R11" s="210" t="s">
        <v>31</v>
      </c>
      <c r="S11" s="211">
        <v>13.65</v>
      </c>
      <c r="T11" s="211">
        <v>1.8969310943833237</v>
      </c>
      <c r="U11" s="212">
        <v>3166.1666666666665</v>
      </c>
      <c r="V11" s="78">
        <v>53</v>
      </c>
      <c r="W11" s="116">
        <v>4.6022964509394573</v>
      </c>
      <c r="X11" s="116">
        <v>97.935738517745307</v>
      </c>
      <c r="Y11" s="116">
        <v>2.6954592901878915</v>
      </c>
      <c r="Z11" s="117">
        <v>14.004632530688916</v>
      </c>
      <c r="AA11" s="117">
        <v>1277.9631070981204</v>
      </c>
      <c r="AB11" s="116">
        <v>1.1648591494154477</v>
      </c>
      <c r="AC11" s="116">
        <v>1.3354856153862207</v>
      </c>
      <c r="AD11" s="116">
        <v>30.606895876826723</v>
      </c>
      <c r="AE11" s="116">
        <v>10.339282269937362</v>
      </c>
      <c r="AF11" s="116">
        <v>321.1319806889353</v>
      </c>
      <c r="AG11" s="116">
        <v>1.0834662741127357</v>
      </c>
      <c r="AH11" s="116">
        <v>78.278673016701461</v>
      </c>
      <c r="AI11" s="116">
        <v>406.08898747390396</v>
      </c>
      <c r="AJ11" s="118">
        <v>53.145485386221296</v>
      </c>
      <c r="AK11" s="83">
        <v>1315.0631522633739</v>
      </c>
      <c r="AL11" s="84">
        <v>235.0155768054461</v>
      </c>
      <c r="AM11" s="76"/>
      <c r="AN11" s="48">
        <v>387.80597711899821</v>
      </c>
      <c r="AO11" s="49">
        <v>48.431955003306456</v>
      </c>
      <c r="AP11" s="48">
        <v>1.4761182414757614</v>
      </c>
      <c r="AQ11" s="49">
        <v>4.2653713424274285E-2</v>
      </c>
      <c r="AR11" s="49">
        <v>1.1839494379559268</v>
      </c>
      <c r="AS11" s="49">
        <v>1.0811162088129418E-2</v>
      </c>
      <c r="AT11" s="89">
        <v>603.76252223533686</v>
      </c>
      <c r="AU11" s="90">
        <v>84.992771834746691</v>
      </c>
      <c r="AV11" s="89">
        <v>430.55995995664131</v>
      </c>
      <c r="AW11" s="90">
        <v>60.610725392969236</v>
      </c>
      <c r="AX11" s="74">
        <v>351.40057399026881</v>
      </c>
      <c r="AY11" s="74">
        <v>23.688539505372617</v>
      </c>
      <c r="AZ11" s="74">
        <v>302.98215531103909</v>
      </c>
      <c r="BA11" s="90">
        <v>22.36676035107045</v>
      </c>
      <c r="BB11" s="89"/>
      <c r="BD11" s="74"/>
      <c r="BE11" s="70"/>
      <c r="BF11" s="74"/>
      <c r="BG11" s="69"/>
      <c r="BH11" s="88">
        <v>238.60909437624593</v>
      </c>
      <c r="BI11" s="70">
        <v>33.589445467618752</v>
      </c>
      <c r="BJ11" s="70">
        <v>201.48914273833648</v>
      </c>
      <c r="BK11" s="70">
        <v>14.87433926379096</v>
      </c>
      <c r="BL11" s="70"/>
      <c r="BM11" s="69"/>
      <c r="BN11" s="71">
        <v>1788661.1360358088</v>
      </c>
      <c r="BO11" s="72">
        <v>2038225.8810773988</v>
      </c>
      <c r="BP11" s="73">
        <v>7434344577555540</v>
      </c>
      <c r="BQ11" s="73">
        <v>8471628986362547</v>
      </c>
      <c r="BR11" s="49">
        <v>104.87500529294557</v>
      </c>
      <c r="BS11" s="49">
        <v>118.38928157002552</v>
      </c>
      <c r="BT11" s="70">
        <v>435.89974155121882</v>
      </c>
      <c r="BU11" s="69">
        <v>492.07012762153221</v>
      </c>
      <c r="BV11" s="85">
        <v>1643375938259673</v>
      </c>
      <c r="BW11" s="75">
        <v>1760119070137053</v>
      </c>
      <c r="BX11" s="75">
        <v>2185700699463457.5</v>
      </c>
      <c r="BY11" s="75">
        <v>2649270932032664</v>
      </c>
      <c r="BZ11" s="75">
        <v>3056650084025628</v>
      </c>
      <c r="CA11" s="75">
        <v>3610817052801727.5</v>
      </c>
      <c r="CB11" s="75">
        <v>4143132991765846</v>
      </c>
      <c r="CC11" s="75">
        <v>4819812306639701</v>
      </c>
      <c r="CD11" s="75">
        <v>5205709791952730</v>
      </c>
      <c r="CE11" s="75">
        <v>5882727748974339</v>
      </c>
      <c r="CF11" s="75">
        <v>6461118784290173</v>
      </c>
      <c r="CG11" s="75">
        <v>6997358057554714</v>
      </c>
      <c r="CH11" s="75">
        <v>7845959311172338</v>
      </c>
      <c r="CI11" s="75">
        <v>8459294188274921</v>
      </c>
      <c r="CJ11" s="75">
        <v>8914389048695721</v>
      </c>
      <c r="CK11" s="75">
        <v>9571574716191854</v>
      </c>
      <c r="CL11" s="75">
        <v>1.0040523415892808E+16</v>
      </c>
      <c r="CM11" s="75">
        <v>1.055202274266727E+16</v>
      </c>
      <c r="CN11" s="75">
        <v>1.0957720644426638E+16</v>
      </c>
      <c r="CO11" s="75">
        <v>1.1049117594845036E+16</v>
      </c>
      <c r="CP11" s="75">
        <v>1.146287356415614E+16</v>
      </c>
      <c r="CQ11" s="75">
        <v>1.1907807846500976E+16</v>
      </c>
      <c r="CR11" s="75">
        <v>1.227838155026842E+16</v>
      </c>
      <c r="CS11" s="75">
        <v>1.24886288422137E+16</v>
      </c>
      <c r="CT11" s="75">
        <v>1.2831154578563008E+16</v>
      </c>
      <c r="CU11" s="75">
        <v>1.3117750500416426E+16</v>
      </c>
      <c r="CV11" s="75">
        <v>1.3395263847400218E+16</v>
      </c>
      <c r="CW11" s="75">
        <v>1.3740526775223358E+16</v>
      </c>
      <c r="CX11" s="75">
        <v>1.4118572741951122E+16</v>
      </c>
      <c r="CY11" s="75">
        <v>1.4261309264499062E+16</v>
      </c>
      <c r="CZ11" s="75">
        <v>1.403013647491282E+16</v>
      </c>
      <c r="DA11" s="75">
        <v>1.4044646469300642E+16</v>
      </c>
      <c r="DB11" s="75">
        <v>1.3931190357398408E+16</v>
      </c>
      <c r="DC11" s="75">
        <v>1.3939379870292434E+16</v>
      </c>
      <c r="DD11" s="75">
        <v>1.366759576315929E+16</v>
      </c>
      <c r="DE11" s="75">
        <v>1.338217262845582E+16</v>
      </c>
      <c r="DF11" s="75">
        <v>1.3012018209310022E+16</v>
      </c>
      <c r="DG11" s="75">
        <v>1.2657775291084976E+16</v>
      </c>
      <c r="DH11" s="75">
        <v>1.2146771346402448E+16</v>
      </c>
      <c r="DI11" s="75">
        <v>1.1770255529135488E+16</v>
      </c>
      <c r="DJ11" s="75">
        <v>1.1377097956104616E+16</v>
      </c>
      <c r="DK11" s="75">
        <v>1.1016244627806824E+16</v>
      </c>
      <c r="DL11" s="75">
        <v>1.0678696441967462E+16</v>
      </c>
      <c r="DM11" s="75">
        <v>1.0292872444880876E+16</v>
      </c>
      <c r="DN11" s="75">
        <v>9933189643821804</v>
      </c>
      <c r="DO11" s="75">
        <v>9489051631780686</v>
      </c>
      <c r="DP11" s="75">
        <v>9026291308758540</v>
      </c>
      <c r="DQ11" s="75">
        <v>8496687151889504</v>
      </c>
      <c r="DR11" s="75">
        <v>8006808032583474</v>
      </c>
      <c r="DS11" s="75">
        <v>7494238732485192</v>
      </c>
      <c r="DT11" s="75">
        <v>6927416179124267</v>
      </c>
      <c r="DU11" s="75">
        <v>6418113083310957</v>
      </c>
      <c r="DV11" s="75">
        <v>5906230747584884</v>
      </c>
      <c r="DW11" s="75">
        <v>5297499997538659</v>
      </c>
      <c r="DX11" s="75">
        <v>4750515075028335</v>
      </c>
      <c r="DY11" s="75">
        <v>4243092542739604</v>
      </c>
      <c r="DZ11" s="75">
        <v>3768517998728121</v>
      </c>
      <c r="EA11" s="75">
        <v>3301767756189004</v>
      </c>
      <c r="EB11" s="75">
        <v>2893285058290628</v>
      </c>
      <c r="EC11" s="75">
        <v>2521771321733108.5</v>
      </c>
      <c r="ED11" s="75">
        <v>2178714283411230.5</v>
      </c>
      <c r="EE11" s="75">
        <v>1874141179995636.2</v>
      </c>
      <c r="EF11" s="75">
        <v>1609147795502758</v>
      </c>
      <c r="EG11" s="75">
        <v>1344893015756828.7</v>
      </c>
      <c r="EH11" s="75">
        <v>1159415152434296.2</v>
      </c>
      <c r="EI11" s="75">
        <v>939519350181714.87</v>
      </c>
      <c r="EJ11" s="75">
        <v>811416836726781.87</v>
      </c>
      <c r="EK11" s="75">
        <v>642863678833453.75</v>
      </c>
      <c r="EL11" s="75">
        <v>528372866823171.31</v>
      </c>
      <c r="EM11" s="75">
        <v>441130776265208.56</v>
      </c>
      <c r="EN11" s="75">
        <v>338538904747235.25</v>
      </c>
      <c r="EO11" s="75">
        <v>272430693000578.16</v>
      </c>
      <c r="EP11" s="75">
        <v>221037837445434.37</v>
      </c>
      <c r="EQ11" s="75">
        <v>175282573392114.75</v>
      </c>
      <c r="ER11" s="75">
        <v>135061933483033.36</v>
      </c>
      <c r="ES11" s="75">
        <v>101944778907146.34</v>
      </c>
      <c r="ET11" s="75">
        <v>82070247160924.984</v>
      </c>
      <c r="EU11" s="75">
        <v>61335801752600.539</v>
      </c>
      <c r="EV11" s="75">
        <v>47707078063028.516</v>
      </c>
      <c r="EW11" s="75">
        <v>34226415809882.238</v>
      </c>
      <c r="EX11" s="75">
        <v>25748836969666.445</v>
      </c>
      <c r="EY11" s="75">
        <v>18435447318575.414</v>
      </c>
      <c r="EZ11" s="75">
        <v>15072787142614.529</v>
      </c>
      <c r="FA11" s="75">
        <v>9422961081168.8789</v>
      </c>
      <c r="FB11" s="75">
        <v>8357840931020.9268</v>
      </c>
      <c r="FC11" s="75">
        <v>6661010608817.9033</v>
      </c>
      <c r="FD11" s="75">
        <v>3407013321691.0186</v>
      </c>
      <c r="FE11" s="75">
        <v>3899736324472.5937</v>
      </c>
      <c r="FF11" s="75">
        <v>2320343357959.0435</v>
      </c>
      <c r="FG11" s="75">
        <v>3085675356538.9922</v>
      </c>
      <c r="FH11" s="75">
        <v>2099746513061.5518</v>
      </c>
      <c r="FI11" s="75">
        <v>1531824109204.3083</v>
      </c>
      <c r="FJ11" s="182">
        <v>1119535202087926.1</v>
      </c>
      <c r="FK11" s="75">
        <v>1417589333376591.5</v>
      </c>
      <c r="FL11" s="75">
        <v>1598410431510526</v>
      </c>
      <c r="FM11" s="75">
        <v>1904004721386677</v>
      </c>
      <c r="FN11" s="75">
        <v>2174874391554000.5</v>
      </c>
      <c r="FO11" s="75">
        <v>2669189672629086.5</v>
      </c>
      <c r="FP11" s="75">
        <v>3161130337049340.5</v>
      </c>
      <c r="FQ11" s="75">
        <v>3676549171297843.5</v>
      </c>
      <c r="FR11" s="39">
        <v>4104250511961392</v>
      </c>
      <c r="FS11" s="39">
        <v>4634564348257407</v>
      </c>
      <c r="FT11" s="39">
        <v>5300598115003292</v>
      </c>
      <c r="FU11" s="39">
        <v>5857349570553745</v>
      </c>
      <c r="FV11" s="39">
        <v>6175870802310570</v>
      </c>
      <c r="FW11" s="39">
        <v>6665328906079442</v>
      </c>
      <c r="FX11" s="39">
        <v>7354118387370296</v>
      </c>
      <c r="FY11" s="39">
        <v>7680262984582578</v>
      </c>
      <c r="FZ11" s="39">
        <v>8117332290334399</v>
      </c>
      <c r="GA11" s="39">
        <v>8633234032337252</v>
      </c>
      <c r="GB11" s="39">
        <v>9319792288778742</v>
      </c>
      <c r="GC11" s="39">
        <v>9624434084371034</v>
      </c>
      <c r="GD11" s="39">
        <v>1.0048933463837204E+16</v>
      </c>
      <c r="GE11" s="39">
        <v>1.0466878229936412E+16</v>
      </c>
      <c r="GF11" s="39">
        <v>1.1077576524825364E+16</v>
      </c>
      <c r="GG11" s="39">
        <v>1.140747705879357E+16</v>
      </c>
      <c r="GH11" s="39">
        <v>1.1857971198621758E+16</v>
      </c>
      <c r="GI11" s="39">
        <v>1.2335375448544316E+16</v>
      </c>
      <c r="GJ11" s="39">
        <v>1.2503358316331048E+16</v>
      </c>
      <c r="GK11" s="39">
        <v>1.2732574712682842E+16</v>
      </c>
      <c r="GL11" s="39">
        <v>1.2806061769887864E+16</v>
      </c>
      <c r="GM11" s="39">
        <v>1.2820425089777008E+16</v>
      </c>
      <c r="GN11" s="39">
        <v>1.2892039239453422E+16</v>
      </c>
      <c r="GO11" s="39">
        <v>1.3026423445413334E+16</v>
      </c>
      <c r="GP11" s="39">
        <v>1.3054958234153222E+16</v>
      </c>
      <c r="GQ11" s="39">
        <v>1.310139564671386E+16</v>
      </c>
      <c r="GR11" s="39">
        <v>1.2871421522155036E+16</v>
      </c>
      <c r="GS11" s="39">
        <v>1.2681354469866396E+16</v>
      </c>
      <c r="GT11" s="39">
        <v>1.2216081587637012E+16</v>
      </c>
      <c r="GU11" s="39">
        <v>1.1722733167910908E+16</v>
      </c>
      <c r="GV11" s="39">
        <v>1.131125416062898E+16</v>
      </c>
      <c r="GW11" s="39">
        <v>1.0852283869213914E+16</v>
      </c>
      <c r="GX11" s="39">
        <v>1.0332699745535122E+16</v>
      </c>
      <c r="GY11" s="39">
        <v>9992865589763480</v>
      </c>
      <c r="GZ11" s="39">
        <v>9451360304898090</v>
      </c>
      <c r="HA11" s="39">
        <v>9085057072173794</v>
      </c>
      <c r="HB11" s="39">
        <v>8704548211576943</v>
      </c>
      <c r="HC11" s="39">
        <v>8293401140280245</v>
      </c>
      <c r="HD11" s="39">
        <v>7963216262520263</v>
      </c>
      <c r="HE11" s="39">
        <v>7494423820213770</v>
      </c>
      <c r="HF11" s="39">
        <v>6926222043389931</v>
      </c>
      <c r="HG11" s="39">
        <v>6349655685884154</v>
      </c>
      <c r="HH11" s="39">
        <v>5797288587530674</v>
      </c>
      <c r="HI11" s="39">
        <v>5216928910183773</v>
      </c>
      <c r="HJ11" s="39">
        <v>4704088031682698</v>
      </c>
      <c r="HK11" s="39">
        <v>4193155988720318.5</v>
      </c>
      <c r="HL11" s="39">
        <v>3785014847949913.5</v>
      </c>
      <c r="HM11" s="39">
        <v>3383911091194717.5</v>
      </c>
      <c r="HN11" s="39">
        <v>3064317757368916</v>
      </c>
      <c r="HO11" s="39">
        <v>2664326720666921</v>
      </c>
      <c r="HP11" s="39">
        <v>2320558368968175.5</v>
      </c>
      <c r="HQ11" s="39">
        <v>2078154753205729.3</v>
      </c>
      <c r="HR11" s="39">
        <v>1822687611151816.2</v>
      </c>
      <c r="HS11" s="39">
        <v>1574059275031967.5</v>
      </c>
      <c r="HT11" s="39">
        <v>1372683472859806</v>
      </c>
      <c r="HU11" s="39">
        <v>1180535580820939.5</v>
      </c>
      <c r="HV11" s="39">
        <v>1002068728621225.6</v>
      </c>
      <c r="HW11" s="39">
        <v>849275259525978.25</v>
      </c>
      <c r="HX11" s="39">
        <v>718050364392903.87</v>
      </c>
      <c r="HY11" s="39">
        <v>604133028829673.75</v>
      </c>
      <c r="HZ11" s="39">
        <v>486442580438262.31</v>
      </c>
      <c r="IA11" s="39">
        <v>412041556804178.5</v>
      </c>
      <c r="IB11" s="39">
        <v>330570697058770.06</v>
      </c>
      <c r="IC11" s="39">
        <v>268569667330546.44</v>
      </c>
      <c r="ID11" s="39">
        <v>216000411480897.97</v>
      </c>
      <c r="IE11" s="39">
        <v>178485941850185.97</v>
      </c>
      <c r="IF11" s="39">
        <v>141504764045969.41</v>
      </c>
      <c r="IG11" s="39">
        <v>115886392113225.94</v>
      </c>
      <c r="IH11" s="39">
        <v>89488331471245.547</v>
      </c>
      <c r="II11" s="39">
        <v>70250865391936.719</v>
      </c>
      <c r="IJ11" s="39">
        <v>53102806797858.859</v>
      </c>
      <c r="IK11" s="39">
        <v>41863789887676.047</v>
      </c>
      <c r="IL11" s="39">
        <v>33645064491263.23</v>
      </c>
      <c r="IM11" s="39">
        <v>25042112711945.664</v>
      </c>
      <c r="IN11" s="39">
        <v>21607168502176.48</v>
      </c>
      <c r="IO11" s="39">
        <v>18278436977616.832</v>
      </c>
      <c r="IP11" s="39">
        <v>12278276117936.719</v>
      </c>
      <c r="IQ11" s="39">
        <v>8151050575384.6719</v>
      </c>
      <c r="IR11" s="39">
        <v>8330743820867.5361</v>
      </c>
      <c r="IS11" s="39">
        <v>5789874535987.6064</v>
      </c>
      <c r="IT11" s="39">
        <v>4940927022727.4365</v>
      </c>
      <c r="IU11" s="39">
        <v>4605518777572.0801</v>
      </c>
      <c r="IV11" s="39">
        <v>2305357766751.4507</v>
      </c>
      <c r="IW11" s="39">
        <v>2995721500093.2549</v>
      </c>
      <c r="IY11" s="219">
        <v>9.6413007593886171</v>
      </c>
      <c r="IZ11" s="219">
        <v>0.58087612994270155</v>
      </c>
      <c r="JA11" s="33">
        <v>14.79</v>
      </c>
      <c r="JB11" s="185" t="e">
        <v>#N/A</v>
      </c>
      <c r="JC11" s="185" t="e">
        <v>#N/A</v>
      </c>
      <c r="JD11" s="33">
        <v>14.79</v>
      </c>
      <c r="JE11" s="185" t="e">
        <v>#N/A</v>
      </c>
      <c r="JF11" s="185" t="e">
        <v>#N/A</v>
      </c>
      <c r="JG11" s="32"/>
      <c r="JH11" s="32"/>
      <c r="JI11" s="32"/>
      <c r="JJ11" s="32"/>
      <c r="JK11" s="32"/>
      <c r="JL11" s="32"/>
      <c r="JM11" s="32"/>
      <c r="JN11" s="32"/>
      <c r="JO11" s="32"/>
      <c r="JP11" s="32"/>
      <c r="JQ11" s="32"/>
      <c r="JR11" s="32"/>
      <c r="JS11" s="32"/>
      <c r="JT11" s="32"/>
      <c r="JU11" s="32"/>
      <c r="JV11" s="32"/>
      <c r="JW11" s="32"/>
      <c r="JX11" s="32"/>
      <c r="JY11" s="32"/>
      <c r="JZ11" s="32"/>
      <c r="KA11" s="32"/>
      <c r="KB11" s="32"/>
      <c r="KC11" s="32"/>
      <c r="KD11" s="32"/>
      <c r="KE11" s="32"/>
      <c r="KF11" s="32"/>
      <c r="KG11" s="32"/>
      <c r="KH11" s="32"/>
      <c r="KI11" s="32"/>
      <c r="KJ11" s="32"/>
      <c r="KK11" s="32"/>
      <c r="KL11" s="32"/>
      <c r="KM11" s="33">
        <v>14.79</v>
      </c>
      <c r="KN11" s="32"/>
      <c r="KO11" s="72"/>
      <c r="KP11" s="32"/>
      <c r="KQ11" s="32"/>
      <c r="KR11" s="32"/>
      <c r="KS11" s="32"/>
      <c r="KT11" s="32"/>
      <c r="KU11" s="32"/>
      <c r="KV11" s="32"/>
      <c r="KW11" s="32"/>
      <c r="KX11" s="32"/>
      <c r="KY11" s="32"/>
      <c r="KZ11" s="32"/>
      <c r="LA11" s="32"/>
      <c r="LB11" s="32"/>
      <c r="LC11" s="32"/>
      <c r="LD11" s="32"/>
      <c r="LE11" s="32"/>
      <c r="LF11" s="32"/>
      <c r="LG11" s="32"/>
      <c r="LH11" s="32"/>
      <c r="LI11" s="32"/>
      <c r="LJ11" s="32"/>
      <c r="LK11" s="32"/>
      <c r="LL11" s="32"/>
      <c r="LM11" s="32"/>
      <c r="LN11" s="32"/>
      <c r="LO11" s="32"/>
      <c r="LP11" s="32"/>
      <c r="LQ11" s="32"/>
      <c r="LR11" s="32"/>
      <c r="LS11" s="32"/>
      <c r="LT11" s="32"/>
      <c r="LU11" s="32"/>
      <c r="LV11" s="32"/>
      <c r="LW11" s="32"/>
      <c r="LX11" s="32"/>
      <c r="LY11" s="32"/>
      <c r="LZ11" s="32"/>
      <c r="MA11" s="32"/>
      <c r="MB11" s="32"/>
      <c r="MC11" s="32"/>
      <c r="MD11" s="32"/>
      <c r="ME11" s="32"/>
      <c r="MF11" s="32"/>
      <c r="MG11" s="32"/>
      <c r="MH11" s="32"/>
      <c r="MI11" s="32"/>
      <c r="MJ11" s="32"/>
      <c r="MK11" s="32"/>
      <c r="ML11" s="32"/>
      <c r="MM11" s="32"/>
      <c r="MN11" s="32"/>
      <c r="MO11" s="32"/>
      <c r="MP11" s="32"/>
      <c r="MQ11" s="32"/>
      <c r="MR11" s="32"/>
      <c r="MS11" s="32"/>
      <c r="MT11" s="32"/>
      <c r="MU11" s="32"/>
      <c r="MV11" s="32"/>
      <c r="MW11" s="32"/>
      <c r="MX11" s="32"/>
      <c r="MY11" s="32"/>
      <c r="MZ11" s="32"/>
      <c r="NA11" s="32"/>
      <c r="NB11" s="32"/>
      <c r="NC11" s="32"/>
      <c r="ND11" s="32"/>
      <c r="NE11" s="32"/>
      <c r="NF11" s="32"/>
      <c r="NG11" s="32"/>
      <c r="NH11" s="32"/>
      <c r="NI11" s="32"/>
      <c r="NJ11" s="32"/>
      <c r="NK11" s="32"/>
      <c r="NL11" s="32"/>
      <c r="NM11" s="32"/>
      <c r="NN11" s="32"/>
      <c r="NO11" s="32"/>
      <c r="NP11" s="32"/>
      <c r="NQ11" s="32"/>
      <c r="NR11" s="32"/>
      <c r="NS11" s="32"/>
      <c r="NT11" s="32"/>
      <c r="NU11" s="32"/>
      <c r="NV11" s="32"/>
      <c r="NW11" s="32"/>
      <c r="NX11" s="32"/>
      <c r="NY11" s="32"/>
      <c r="NZ11" s="32"/>
      <c r="OA11" s="32"/>
      <c r="OB11" s="32"/>
      <c r="OC11" s="32"/>
      <c r="OD11" s="32"/>
      <c r="OE11" s="32"/>
      <c r="OF11" s="32"/>
      <c r="OG11" s="32"/>
      <c r="OH11" s="32"/>
      <c r="OI11" s="32"/>
      <c r="OJ11" s="32"/>
      <c r="OL11" s="173">
        <v>295.76014859223847</v>
      </c>
      <c r="OM11" s="173">
        <v>36.858250421139637</v>
      </c>
      <c r="ON11" s="173">
        <v>187.21504590879917</v>
      </c>
      <c r="OO11" s="173">
        <v>30.803068308864741</v>
      </c>
      <c r="OP11" s="6">
        <v>256.88215669202123</v>
      </c>
      <c r="OQ11" s="6">
        <v>29.145439470174807</v>
      </c>
      <c r="OR11" s="6">
        <v>225.71175676929059</v>
      </c>
      <c r="OS11" s="6">
        <v>42.592186453572957</v>
      </c>
      <c r="OT11" s="175">
        <v>5430318466126750</v>
      </c>
      <c r="OU11" s="175">
        <v>278903762844845</v>
      </c>
      <c r="OV11" s="176">
        <v>388.14678727708502</v>
      </c>
      <c r="OW11" s="176">
        <v>41.688243450703801</v>
      </c>
      <c r="OX11" s="39">
        <v>1452468684718080</v>
      </c>
      <c r="OY11" s="39">
        <v>422260548567040</v>
      </c>
      <c r="OZ11" s="39">
        <v>619090209144832</v>
      </c>
      <c r="PA11" s="39">
        <v>375709646192640</v>
      </c>
      <c r="PB11" s="39">
        <v>765738914676736</v>
      </c>
      <c r="PC11" s="39">
        <v>1799369032466430</v>
      </c>
      <c r="PD11" s="39">
        <v>1074679536156670</v>
      </c>
      <c r="PE11" s="39">
        <v>1290267097300990</v>
      </c>
      <c r="PF11" s="39">
        <v>1495314070503420</v>
      </c>
      <c r="PG11" s="39">
        <v>1490414049689600</v>
      </c>
      <c r="PH11" s="39">
        <v>1505204977532920</v>
      </c>
      <c r="PI11" s="39">
        <v>2207858405933050</v>
      </c>
      <c r="PJ11" s="39">
        <v>2196729743015930</v>
      </c>
      <c r="PK11" s="39">
        <v>2721098542088190</v>
      </c>
      <c r="PL11" s="39">
        <v>2337119875891200</v>
      </c>
      <c r="PM11" s="39">
        <v>2807949760135160</v>
      </c>
      <c r="PN11" s="39">
        <v>2990124287655930</v>
      </c>
      <c r="PO11" s="39">
        <v>3294342458376190</v>
      </c>
      <c r="PP11" s="39">
        <v>3806307123462140</v>
      </c>
      <c r="PQ11" s="39">
        <v>4141890366603260</v>
      </c>
      <c r="PR11" s="39">
        <v>4333940097679360</v>
      </c>
      <c r="PS11" s="39">
        <v>4719954846810110</v>
      </c>
      <c r="PT11" s="39">
        <v>5263863062724600</v>
      </c>
      <c r="PU11" s="39">
        <v>5036842902618110</v>
      </c>
      <c r="PV11" s="39">
        <v>5461024073318400</v>
      </c>
      <c r="PW11" s="39">
        <v>5495995844526080</v>
      </c>
      <c r="PX11" s="39">
        <v>5947139746168830</v>
      </c>
      <c r="PY11" s="39">
        <v>6082597109104640</v>
      </c>
      <c r="PZ11" s="39">
        <v>6677671270416380</v>
      </c>
      <c r="QA11" s="39">
        <v>6640206807564280</v>
      </c>
      <c r="QB11" s="39">
        <v>7042191587278840</v>
      </c>
      <c r="QC11" s="39">
        <v>7309326205059070</v>
      </c>
      <c r="QD11" s="39">
        <v>7439570551439360</v>
      </c>
      <c r="QE11" s="39">
        <v>7890011689058300</v>
      </c>
      <c r="QF11" s="39">
        <v>7751901110075390</v>
      </c>
      <c r="QG11" s="39">
        <v>8067415850090490</v>
      </c>
      <c r="QH11" s="39">
        <v>8207262132731900</v>
      </c>
      <c r="QI11" s="39">
        <v>8499978112598010</v>
      </c>
      <c r="QJ11" s="39">
        <v>8383275261231100</v>
      </c>
      <c r="QK11" s="39">
        <v>8714544478158840</v>
      </c>
      <c r="QL11" s="39">
        <v>8415395174154240</v>
      </c>
      <c r="QM11" s="39">
        <v>8757785672024060</v>
      </c>
      <c r="QN11" s="39">
        <v>8516161549369340</v>
      </c>
      <c r="QO11" s="39">
        <v>8225631170985980</v>
      </c>
      <c r="QP11" s="39">
        <v>8407030188474360</v>
      </c>
      <c r="QQ11" s="39">
        <v>8227080185577470</v>
      </c>
      <c r="QR11" s="39">
        <v>8099545963560960</v>
      </c>
      <c r="QS11" s="39">
        <v>7783531396726780</v>
      </c>
      <c r="QT11" s="39">
        <v>7607876897996800</v>
      </c>
      <c r="QU11" s="39">
        <v>7475970936143870</v>
      </c>
      <c r="QV11" s="39">
        <v>7174212976377850</v>
      </c>
      <c r="QW11" s="39">
        <v>6726183462895610</v>
      </c>
      <c r="QX11" s="39">
        <v>6495899664515070</v>
      </c>
      <c r="QY11" s="39">
        <v>6250226998312960</v>
      </c>
      <c r="QZ11" s="39">
        <v>6033234513100800</v>
      </c>
      <c r="RA11" s="39">
        <v>5755518706515960</v>
      </c>
      <c r="RB11" s="39">
        <v>5456076270993400</v>
      </c>
      <c r="RC11" s="39">
        <v>5078367720177660</v>
      </c>
      <c r="RD11" s="39">
        <v>4777935294693370</v>
      </c>
      <c r="RE11" s="39">
        <v>4483891364626430</v>
      </c>
      <c r="RF11" s="39">
        <v>4122293504573440</v>
      </c>
      <c r="RG11" s="39">
        <v>3680428611338240</v>
      </c>
      <c r="RH11" s="39">
        <v>3444976625123320</v>
      </c>
      <c r="RI11" s="39">
        <v>3111477783298040</v>
      </c>
      <c r="RJ11" s="39">
        <v>2795231556665340</v>
      </c>
      <c r="RK11" s="39">
        <v>2455314959958010</v>
      </c>
      <c r="RL11" s="39">
        <v>2251705458622460</v>
      </c>
      <c r="RM11" s="39">
        <v>1911586730016760</v>
      </c>
      <c r="RN11" s="39">
        <v>1691644810231800</v>
      </c>
      <c r="RO11" s="39">
        <v>1508422847561720</v>
      </c>
      <c r="RP11" s="39">
        <v>1283473801216000</v>
      </c>
      <c r="RQ11" s="39">
        <v>1076414233182200</v>
      </c>
      <c r="RR11" s="39">
        <v>941717884764160</v>
      </c>
      <c r="RS11" s="39">
        <v>764723020693504</v>
      </c>
      <c r="RT11" s="39">
        <v>653379348987904</v>
      </c>
      <c r="RU11" s="39">
        <v>509840032006144</v>
      </c>
      <c r="RV11" s="39">
        <v>422751483461632</v>
      </c>
      <c r="RW11" s="39">
        <v>345017608568832</v>
      </c>
      <c r="RX11" s="39">
        <v>302510015250432</v>
      </c>
      <c r="RY11" s="39">
        <v>225114771685376</v>
      </c>
      <c r="RZ11" s="39">
        <v>169325092667392</v>
      </c>
      <c r="SA11" s="39">
        <v>136652580192256</v>
      </c>
      <c r="SB11" s="39">
        <v>89891778068480</v>
      </c>
      <c r="SC11" s="39">
        <v>72391371784192</v>
      </c>
      <c r="SD11" s="39">
        <v>56516929388544</v>
      </c>
      <c r="SE11" s="39">
        <v>37577583230976</v>
      </c>
      <c r="SF11" s="39">
        <v>31292102017024</v>
      </c>
      <c r="SG11" s="39">
        <v>17619268665344</v>
      </c>
      <c r="SH11" s="39">
        <v>13150712758272</v>
      </c>
      <c r="SI11" s="39">
        <v>8608435666944</v>
      </c>
      <c r="SJ11" s="39">
        <v>5644445286400</v>
      </c>
      <c r="SK11" s="39">
        <v>4657849040896</v>
      </c>
      <c r="SL11" s="39">
        <v>2069096824832</v>
      </c>
      <c r="SM11" s="39">
        <v>1560614141952</v>
      </c>
      <c r="SN11" s="39">
        <v>537792315392</v>
      </c>
      <c r="SO11" s="39">
        <v>1048466948096</v>
      </c>
      <c r="SP11" s="39">
        <v>1079212834816</v>
      </c>
      <c r="SQ11" s="39">
        <v>0</v>
      </c>
      <c r="SR11" s="39">
        <v>0</v>
      </c>
      <c r="SS11" s="39">
        <v>783518737104896</v>
      </c>
      <c r="ST11" s="39">
        <v>295100022259712</v>
      </c>
      <c r="SU11" s="39">
        <v>341877316386816</v>
      </c>
      <c r="SV11" s="39">
        <v>266358218555392</v>
      </c>
      <c r="SW11" s="39">
        <v>332299707088896</v>
      </c>
      <c r="SX11" s="39">
        <v>423383615406080</v>
      </c>
      <c r="SY11" s="39">
        <v>283571256295424</v>
      </c>
      <c r="SZ11" s="39">
        <v>321979840200704</v>
      </c>
      <c r="TA11" s="39">
        <v>278324769193984</v>
      </c>
      <c r="TB11" s="39">
        <v>311124075479040</v>
      </c>
      <c r="TC11" s="39">
        <v>313883155759104</v>
      </c>
      <c r="TD11" s="39">
        <v>282309475434496</v>
      </c>
      <c r="TE11" s="39">
        <v>387923727876096</v>
      </c>
      <c r="TF11" s="39">
        <v>378556437757952</v>
      </c>
      <c r="TG11" s="39">
        <v>309286567673856</v>
      </c>
      <c r="TH11" s="39">
        <v>447918850965504</v>
      </c>
      <c r="TI11" s="39">
        <v>360896035553280</v>
      </c>
      <c r="TJ11" s="39">
        <v>353837424574464</v>
      </c>
      <c r="TK11" s="39">
        <v>410076598763520</v>
      </c>
      <c r="TL11" s="39">
        <v>385392113090560</v>
      </c>
      <c r="TM11" s="39">
        <v>466166388621312</v>
      </c>
      <c r="TN11" s="39">
        <v>467916990447616</v>
      </c>
      <c r="TO11" s="39">
        <v>629367059251200</v>
      </c>
      <c r="TP11" s="39">
        <v>566117693128704</v>
      </c>
      <c r="TQ11" s="39">
        <v>557795925557248</v>
      </c>
      <c r="TR11" s="39">
        <v>554226572853248</v>
      </c>
      <c r="TS11" s="39">
        <v>580806615498752</v>
      </c>
      <c r="TT11" s="39">
        <v>625899879792640</v>
      </c>
      <c r="TU11" s="39">
        <v>616610737946624</v>
      </c>
      <c r="TV11" s="39">
        <v>603400156741632</v>
      </c>
      <c r="TW11" s="39">
        <v>778767228207104</v>
      </c>
      <c r="TX11" s="39">
        <v>775911947370496</v>
      </c>
      <c r="TY11" s="39">
        <v>715928098570240</v>
      </c>
      <c r="TZ11" s="39">
        <v>766322023596032</v>
      </c>
      <c r="UA11" s="39">
        <v>721577926721536</v>
      </c>
      <c r="UB11" s="39">
        <v>786877065986048</v>
      </c>
      <c r="UC11" s="39">
        <v>650122824253440</v>
      </c>
      <c r="UD11" s="39">
        <v>674238260314112</v>
      </c>
      <c r="UE11" s="39">
        <v>853674813292544</v>
      </c>
      <c r="UF11" s="39">
        <v>892972287655936</v>
      </c>
      <c r="UG11" s="39">
        <v>741324777062400</v>
      </c>
      <c r="UH11" s="39">
        <v>835473882742784</v>
      </c>
      <c r="UI11" s="39">
        <v>763499558993920</v>
      </c>
      <c r="UJ11" s="39">
        <v>800398428340224</v>
      </c>
      <c r="UK11" s="39">
        <v>697441619804160</v>
      </c>
      <c r="UL11" s="39">
        <v>720892678111232</v>
      </c>
      <c r="UM11" s="39">
        <v>801816639963136</v>
      </c>
      <c r="UN11" s="39">
        <v>671896429395968</v>
      </c>
      <c r="UO11" s="39">
        <v>720052743569408</v>
      </c>
      <c r="UP11" s="39">
        <v>761471394906112</v>
      </c>
      <c r="UQ11" s="39">
        <v>726446205042688</v>
      </c>
      <c r="UR11" s="39">
        <v>608151397203968</v>
      </c>
      <c r="US11" s="39">
        <v>606893508657152</v>
      </c>
      <c r="UT11" s="39">
        <v>651621029642240</v>
      </c>
      <c r="UU11" s="39">
        <v>600164838408192</v>
      </c>
      <c r="UV11" s="39">
        <v>606124575293440</v>
      </c>
      <c r="UW11" s="39">
        <v>523559835271168</v>
      </c>
      <c r="UX11" s="39">
        <v>527895537647616</v>
      </c>
      <c r="UY11" s="39">
        <v>502580530642944</v>
      </c>
      <c r="UZ11" s="39">
        <v>495375655895040</v>
      </c>
      <c r="VA11" s="39">
        <v>454630341345280</v>
      </c>
      <c r="VB11" s="39">
        <v>392375159488512</v>
      </c>
      <c r="VC11" s="39">
        <v>356095100977152</v>
      </c>
      <c r="VD11" s="39">
        <v>331335520485376</v>
      </c>
      <c r="VE11" s="39">
        <v>305602660139008</v>
      </c>
      <c r="VF11" s="39">
        <v>249866970202112</v>
      </c>
      <c r="VG11" s="39">
        <v>207961158844416</v>
      </c>
      <c r="VH11" s="39">
        <v>188782636695552</v>
      </c>
      <c r="VI11" s="39">
        <v>181535164596224</v>
      </c>
      <c r="VJ11" s="39">
        <v>142781137813504</v>
      </c>
      <c r="VK11" s="39">
        <v>112999566147584</v>
      </c>
      <c r="VL11" s="39">
        <v>90740680032256</v>
      </c>
      <c r="VM11" s="39">
        <v>104253427286016</v>
      </c>
      <c r="VN11" s="39">
        <v>73656701026304</v>
      </c>
      <c r="VO11" s="39">
        <v>74307883499520</v>
      </c>
      <c r="VP11" s="39">
        <v>54757108482048</v>
      </c>
      <c r="VQ11" s="39">
        <v>42267456831488</v>
      </c>
      <c r="VR11" s="39">
        <v>39920726966272</v>
      </c>
      <c r="VS11" s="39">
        <v>33783900274688</v>
      </c>
      <c r="VT11" s="39">
        <v>29208485036032</v>
      </c>
      <c r="VU11" s="39">
        <v>25478905724928</v>
      </c>
      <c r="VV11" s="39">
        <v>17693107290112</v>
      </c>
      <c r="VW11" s="39">
        <v>11250278858752</v>
      </c>
      <c r="VX11" s="39">
        <v>9752931205120</v>
      </c>
      <c r="VY11" s="39">
        <v>10047680675840</v>
      </c>
      <c r="VZ11" s="39">
        <v>6642997395456</v>
      </c>
      <c r="WA11" s="39">
        <v>7730581471232</v>
      </c>
      <c r="WB11" s="39">
        <v>4189143695360</v>
      </c>
      <c r="WC11" s="39">
        <v>3503953281024</v>
      </c>
      <c r="WD11" s="39">
        <v>3924114538496</v>
      </c>
      <c r="WE11" s="39">
        <v>2538868047872</v>
      </c>
      <c r="WF11" s="39">
        <v>2148637999104</v>
      </c>
      <c r="WG11" s="39">
        <v>1215496323072</v>
      </c>
      <c r="WH11" s="39">
        <v>1399133569024</v>
      </c>
      <c r="WI11" s="39">
        <v>735076483072</v>
      </c>
      <c r="WJ11" s="39">
        <v>974062419968</v>
      </c>
      <c r="WK11" s="39">
        <v>996833755136</v>
      </c>
      <c r="WL11" s="39">
        <v>393350742016</v>
      </c>
      <c r="WM11" s="39">
        <v>395207311360</v>
      </c>
      <c r="WN11" s="36"/>
      <c r="WO11" s="37">
        <v>0.9826780335034192</v>
      </c>
      <c r="WP11" s="37" t="e">
        <v>#N/A</v>
      </c>
      <c r="WQ11" s="37">
        <v>22.826735841758932</v>
      </c>
      <c r="WR11" s="37" t="e">
        <v>#N/A</v>
      </c>
      <c r="WS11" s="37">
        <v>9.3805224699584979</v>
      </c>
      <c r="WT11" s="37" t="e">
        <v>#N/A</v>
      </c>
      <c r="WU11" s="37">
        <v>217.90118551447361</v>
      </c>
      <c r="WV11" t="e">
        <v>#N/A</v>
      </c>
      <c r="WW11"/>
      <c r="WX11" s="39">
        <v>4.1442320700407631</v>
      </c>
      <c r="WY11" s="39">
        <v>367.17</v>
      </c>
      <c r="WZ11" s="39">
        <v>8.0993036616383947</v>
      </c>
      <c r="XA11" s="39">
        <v>67.338709677419359</v>
      </c>
      <c r="XB11" s="227">
        <v>9212460192965684</v>
      </c>
      <c r="XC11" s="227">
        <v>796816474771142.37</v>
      </c>
      <c r="XD11" s="39">
        <v>300.74446125272783</v>
      </c>
      <c r="XE11" s="39">
        <v>32.369562480048742</v>
      </c>
      <c r="XF11" s="39">
        <v>352.90810646982158</v>
      </c>
      <c r="XG11" s="39">
        <v>22.200953117215747</v>
      </c>
      <c r="XH11" s="222"/>
      <c r="XI11" s="225"/>
      <c r="XJ11" s="225"/>
      <c r="XK11" s="50">
        <v>92570788642877.594</v>
      </c>
      <c r="XL11" s="50">
        <v>452178391787294</v>
      </c>
      <c r="XM11" s="50">
        <v>1506864653718580</v>
      </c>
      <c r="XN11" s="50">
        <v>2950627805671340</v>
      </c>
      <c r="XO11" s="50">
        <v>4566755237464850</v>
      </c>
      <c r="XP11" s="50">
        <v>6208073657328500</v>
      </c>
      <c r="XQ11" s="50">
        <v>7795845676738720</v>
      </c>
      <c r="XR11" s="50">
        <v>9139183015141970</v>
      </c>
      <c r="XS11" s="50">
        <v>1.01558728462778E+16</v>
      </c>
      <c r="XT11" s="50">
        <v>1.0879769689856E+16</v>
      </c>
      <c r="XU11" s="50">
        <v>1.13436946384609E+16</v>
      </c>
      <c r="XV11" s="50">
        <v>1.1517675934458E+16</v>
      </c>
      <c r="XW11" s="50">
        <v>1.11596341253506E+16</v>
      </c>
      <c r="XX11" s="50">
        <v>1.03483168193533E+16</v>
      </c>
      <c r="XY11" s="50">
        <v>9047573535163760</v>
      </c>
      <c r="XZ11" s="50">
        <v>7300405579276520</v>
      </c>
      <c r="YA11" s="50">
        <v>5366534251725810</v>
      </c>
      <c r="YB11" s="50">
        <v>3531782615639330</v>
      </c>
      <c r="YC11" s="50">
        <v>2028841413998740</v>
      </c>
      <c r="YD11" s="50">
        <v>1001314776956620</v>
      </c>
      <c r="YE11" s="50">
        <v>401590092053175</v>
      </c>
      <c r="YF11" s="50">
        <v>114566670952117</v>
      </c>
      <c r="YG11" s="50">
        <v>14604306083809.4</v>
      </c>
      <c r="YH11" s="50">
        <v>49512799408.142197</v>
      </c>
      <c r="YI11" s="50">
        <v>963307374367.72998</v>
      </c>
      <c r="YJ11" s="50">
        <v>2893618612100.4199</v>
      </c>
      <c r="YK11" s="50">
        <v>2268886677863.96</v>
      </c>
      <c r="YL11" s="50">
        <v>950454267760.66394</v>
      </c>
      <c r="YM11" s="50">
        <v>440093326341.70099</v>
      </c>
      <c r="YN11" s="50">
        <v>462768507386.703</v>
      </c>
      <c r="YO11" s="50">
        <v>497450213991.78198</v>
      </c>
      <c r="YP11" s="50">
        <v>465769515245.17902</v>
      </c>
      <c r="YQ11" s="50">
        <v>378640385255.92902</v>
      </c>
      <c r="YR11" s="50">
        <v>325281334878.42999</v>
      </c>
      <c r="YS11" s="50">
        <v>291526457376.54102</v>
      </c>
      <c r="YT11"/>
      <c r="YU11" s="50"/>
      <c r="YV11" s="50"/>
      <c r="YW11" s="50"/>
      <c r="YX11" s="50">
        <v>203345874633936</v>
      </c>
      <c r="YY11" s="50">
        <v>190131654934526</v>
      </c>
      <c r="YZ11" s="50">
        <v>215944383446285</v>
      </c>
      <c r="ZA11" s="50">
        <v>334782770258864</v>
      </c>
      <c r="ZB11" s="50">
        <v>496254069137847</v>
      </c>
      <c r="ZC11" s="50">
        <v>667429262764171</v>
      </c>
      <c r="ZD11" s="50">
        <v>829477980004999</v>
      </c>
      <c r="ZE11" s="50">
        <v>966819760084879</v>
      </c>
      <c r="ZF11" s="50">
        <v>1071461018733520</v>
      </c>
      <c r="ZG11" s="50">
        <v>1146827318209510</v>
      </c>
      <c r="ZH11" s="50">
        <v>1196295340284340</v>
      </c>
      <c r="ZI11" s="50">
        <v>1214276920110880</v>
      </c>
      <c r="ZJ11" s="50">
        <v>1178243830774490</v>
      </c>
      <c r="ZK11" s="50">
        <v>1093684668585680</v>
      </c>
      <c r="ZL11" s="50">
        <v>957207055169499</v>
      </c>
      <c r="ZM11" s="50">
        <v>773189919977689</v>
      </c>
      <c r="ZN11" s="50">
        <v>568760895054701</v>
      </c>
      <c r="ZO11" s="50">
        <v>373553930500314</v>
      </c>
      <c r="ZP11" s="50">
        <v>216335023702629</v>
      </c>
      <c r="ZQ11" s="50">
        <v>106806909542040</v>
      </c>
      <c r="ZR11" s="50">
        <v>44584244379457.203</v>
      </c>
      <c r="ZS11" s="50">
        <v>16854519861224.9</v>
      </c>
      <c r="ZT11" s="50">
        <v>7346075766968.8096</v>
      </c>
      <c r="ZU11" s="50">
        <v>342865181742.22302</v>
      </c>
      <c r="ZV11" s="50">
        <v>2088441640229.6899</v>
      </c>
      <c r="ZW11" s="50">
        <v>3210278762103.8701</v>
      </c>
      <c r="ZX11" s="50">
        <v>2716119148019.8398</v>
      </c>
      <c r="ZY11" s="50">
        <v>1874749243748.0901</v>
      </c>
      <c r="ZZ11" s="50">
        <v>2298507224210.3701</v>
      </c>
      <c r="AAA11" s="50">
        <v>3397265277756.5</v>
      </c>
      <c r="AAB11" s="50">
        <v>3896874761686.1699</v>
      </c>
      <c r="AAC11" s="50">
        <v>3678273274599.7798</v>
      </c>
      <c r="AAD11" s="50">
        <v>2981249010348.3999</v>
      </c>
      <c r="AAE11" s="50">
        <v>2132278984487.3601</v>
      </c>
      <c r="AAF11" s="50">
        <v>1675189344626.3899</v>
      </c>
    </row>
    <row r="12" spans="1:712" x14ac:dyDescent="0.3">
      <c r="A12" s="2">
        <v>43119</v>
      </c>
      <c r="B12" s="1" t="s">
        <v>6</v>
      </c>
      <c r="C12" s="4" t="s">
        <v>7</v>
      </c>
      <c r="D12" s="1">
        <v>82</v>
      </c>
      <c r="E12" s="3">
        <v>0.35711805555555554</v>
      </c>
      <c r="F12" s="3">
        <v>0.35943287037037036</v>
      </c>
      <c r="G12" s="196"/>
      <c r="H12" s="57">
        <v>43119.357118055559</v>
      </c>
      <c r="I12" s="57">
        <v>43119.359432870369</v>
      </c>
      <c r="J12" s="196">
        <f t="shared" si="0"/>
        <v>6</v>
      </c>
      <c r="K12" s="77">
        <v>2.7</v>
      </c>
      <c r="L12" s="53">
        <v>85</v>
      </c>
      <c r="M12" s="53">
        <v>9.6999999999999993</v>
      </c>
      <c r="N12" s="53">
        <v>0.4</v>
      </c>
      <c r="O12" s="53">
        <v>299</v>
      </c>
      <c r="P12" s="53">
        <v>998.8</v>
      </c>
      <c r="Q12" s="54">
        <v>26</v>
      </c>
      <c r="R12" s="210" t="s">
        <v>31</v>
      </c>
      <c r="S12" s="211">
        <v>13.65</v>
      </c>
      <c r="T12" s="211">
        <v>1.8969310943833237</v>
      </c>
      <c r="U12" s="212">
        <v>3166.1666666666665</v>
      </c>
      <c r="V12" s="78">
        <v>82</v>
      </c>
      <c r="W12" s="116">
        <v>4.5274999999999999</v>
      </c>
      <c r="X12" s="116">
        <v>79.086875000000006</v>
      </c>
      <c r="Y12" s="116">
        <v>3.1521875000000001</v>
      </c>
      <c r="Z12" s="117">
        <v>34.395199617000095</v>
      </c>
      <c r="AA12" s="117">
        <v>3200.4273845999996</v>
      </c>
      <c r="AB12" s="116">
        <v>1.461689926800001</v>
      </c>
      <c r="AC12" s="116">
        <v>2.2800209277000003</v>
      </c>
      <c r="AD12" s="116">
        <v>82.137890624999997</v>
      </c>
      <c r="AE12" s="116">
        <v>22.224445590000006</v>
      </c>
      <c r="AF12" s="116">
        <v>460.18374999999997</v>
      </c>
      <c r="AG12" s="116">
        <v>1.3093017587999995</v>
      </c>
      <c r="AH12" s="116">
        <v>87.514296874999999</v>
      </c>
      <c r="AI12" s="116">
        <v>464.33812499999999</v>
      </c>
      <c r="AJ12" s="118">
        <v>78.888398437500001</v>
      </c>
      <c r="AK12" s="83">
        <v>3149.5086399128199</v>
      </c>
      <c r="AL12" s="84">
        <v>322.0300756190577</v>
      </c>
      <c r="AM12" s="76"/>
      <c r="AN12" s="48">
        <v>597.76726000000031</v>
      </c>
      <c r="AO12" s="49">
        <v>46.887473043361588</v>
      </c>
      <c r="AP12" s="48">
        <v>1.3751758831243188</v>
      </c>
      <c r="AQ12" s="49">
        <v>2.2402331760569664E-2</v>
      </c>
      <c r="AR12" s="49">
        <v>1.1467369811170907</v>
      </c>
      <c r="AS12" s="49">
        <v>3.9146669124431027E-3</v>
      </c>
      <c r="AT12" s="89">
        <v>1503.2774114744429</v>
      </c>
      <c r="AU12" s="90">
        <v>91.371100235446065</v>
      </c>
      <c r="AV12" s="89">
        <v>942.81650726407224</v>
      </c>
      <c r="AW12" s="90">
        <v>57.305578419065654</v>
      </c>
      <c r="AX12" s="74">
        <v>965.86576360665686</v>
      </c>
      <c r="AY12" s="74">
        <v>49.70087700649249</v>
      </c>
      <c r="AZ12" s="74">
        <v>747.79579068408054</v>
      </c>
      <c r="BA12" s="90">
        <v>39.923645817677205</v>
      </c>
      <c r="BB12" s="89"/>
      <c r="BD12" s="74"/>
      <c r="BE12" s="70"/>
      <c r="BF12" s="74"/>
      <c r="BG12" s="69"/>
      <c r="BH12" s="88">
        <v>338.97128030331811</v>
      </c>
      <c r="BI12" s="70">
        <v>20.603102656318018</v>
      </c>
      <c r="BJ12" s="70">
        <v>322.62646394580065</v>
      </c>
      <c r="BK12" s="70">
        <v>17.224521504993746</v>
      </c>
      <c r="BL12" s="70"/>
      <c r="BM12" s="69"/>
      <c r="BN12" s="71">
        <v>1610373.3135245726</v>
      </c>
      <c r="BO12" s="72">
        <v>1784864.0015574414</v>
      </c>
      <c r="BP12" s="73">
        <v>4342337291874778.5</v>
      </c>
      <c r="BQ12" s="73">
        <v>4812847710401067</v>
      </c>
      <c r="BR12" s="49">
        <v>205.17684662294548</v>
      </c>
      <c r="BS12" s="49">
        <v>216.90254371570549</v>
      </c>
      <c r="BT12" s="70">
        <v>553.25499065188819</v>
      </c>
      <c r="BU12" s="69">
        <v>584.87308276226929</v>
      </c>
      <c r="BV12" s="85">
        <v>809484115574827.25</v>
      </c>
      <c r="BW12" s="75">
        <v>861105378822562.37</v>
      </c>
      <c r="BX12" s="75">
        <v>806230126125406.37</v>
      </c>
      <c r="BY12" s="75">
        <v>954606578905960</v>
      </c>
      <c r="BZ12" s="75">
        <v>1117110908477350</v>
      </c>
      <c r="CA12" s="75">
        <v>1208996387290445.2</v>
      </c>
      <c r="CB12" s="75">
        <v>1441812391218734.7</v>
      </c>
      <c r="CC12" s="75">
        <v>1772628511710891</v>
      </c>
      <c r="CD12" s="75">
        <v>1758147429443913.2</v>
      </c>
      <c r="CE12" s="75">
        <v>2002766440366635</v>
      </c>
      <c r="CF12" s="75">
        <v>2212497737018091.7</v>
      </c>
      <c r="CG12" s="75">
        <v>2444256115852974</v>
      </c>
      <c r="CH12" s="75">
        <v>2700396381285076.5</v>
      </c>
      <c r="CI12" s="75">
        <v>2828541931497799</v>
      </c>
      <c r="CJ12" s="75">
        <v>3079152334458568</v>
      </c>
      <c r="CK12" s="75">
        <v>3339331315663309.5</v>
      </c>
      <c r="CL12" s="75">
        <v>3692048165522971</v>
      </c>
      <c r="CM12" s="75">
        <v>3913636424871802.5</v>
      </c>
      <c r="CN12" s="75">
        <v>4279361238343821.5</v>
      </c>
      <c r="CO12" s="75">
        <v>4341079845100656.5</v>
      </c>
      <c r="CP12" s="75">
        <v>4704548563526447</v>
      </c>
      <c r="CQ12" s="75">
        <v>4861562050374737</v>
      </c>
      <c r="CR12" s="75">
        <v>5176187067141404</v>
      </c>
      <c r="CS12" s="75">
        <v>5163200873968542</v>
      </c>
      <c r="CT12" s="75">
        <v>5478638869610712</v>
      </c>
      <c r="CU12" s="75">
        <v>5775999265886410</v>
      </c>
      <c r="CV12" s="75">
        <v>6099762334438697</v>
      </c>
      <c r="CW12" s="75">
        <v>6231159805020256</v>
      </c>
      <c r="CX12" s="75">
        <v>6515857965227911</v>
      </c>
      <c r="CY12" s="75">
        <v>6660148659056011</v>
      </c>
      <c r="CZ12" s="75">
        <v>6781627485585894</v>
      </c>
      <c r="DA12" s="75">
        <v>7062105989785495</v>
      </c>
      <c r="DB12" s="75">
        <v>7121546437723312</v>
      </c>
      <c r="DC12" s="75">
        <v>7324923771650024</v>
      </c>
      <c r="DD12" s="75">
        <v>7507990253171836</v>
      </c>
      <c r="DE12" s="75">
        <v>7848888998145655</v>
      </c>
      <c r="DF12" s="75">
        <v>7885987762051567</v>
      </c>
      <c r="DG12" s="75">
        <v>7971842940147133</v>
      </c>
      <c r="DH12" s="75">
        <v>7933487345702888</v>
      </c>
      <c r="DI12" s="75">
        <v>7775767659805076</v>
      </c>
      <c r="DJ12" s="75">
        <v>7677651534524312</v>
      </c>
      <c r="DK12" s="75">
        <v>7493889701401712</v>
      </c>
      <c r="DL12" s="75">
        <v>7351287036924068</v>
      </c>
      <c r="DM12" s="75">
        <v>7112691124085180</v>
      </c>
      <c r="DN12" s="75">
        <v>6934686382007517</v>
      </c>
      <c r="DO12" s="75">
        <v>6712032191863286</v>
      </c>
      <c r="DP12" s="75">
        <v>6419390328400625</v>
      </c>
      <c r="DQ12" s="75">
        <v>6199779532735389</v>
      </c>
      <c r="DR12" s="75">
        <v>5949230133501998</v>
      </c>
      <c r="DS12" s="75">
        <v>5566863647797866</v>
      </c>
      <c r="DT12" s="75">
        <v>5247060877142561</v>
      </c>
      <c r="DU12" s="75">
        <v>4962745970993500</v>
      </c>
      <c r="DV12" s="75">
        <v>4731280126206604</v>
      </c>
      <c r="DW12" s="75">
        <v>4452085627122351</v>
      </c>
      <c r="DX12" s="75">
        <v>4139295804802666</v>
      </c>
      <c r="DY12" s="75">
        <v>3871086304246033</v>
      </c>
      <c r="DZ12" s="75">
        <v>3668504653691255</v>
      </c>
      <c r="EA12" s="75">
        <v>3448185840854490</v>
      </c>
      <c r="EB12" s="75">
        <v>3218808551941961</v>
      </c>
      <c r="EC12" s="75">
        <v>3024039352398498.5</v>
      </c>
      <c r="ED12" s="75">
        <v>2837047489958221</v>
      </c>
      <c r="EE12" s="75">
        <v>2588062381976818</v>
      </c>
      <c r="EF12" s="75">
        <v>2326160887753684.5</v>
      </c>
      <c r="EG12" s="75">
        <v>2163941769983546.7</v>
      </c>
      <c r="EH12" s="75">
        <v>1928346899780566</v>
      </c>
      <c r="EI12" s="75">
        <v>1649814977010094.7</v>
      </c>
      <c r="EJ12" s="75">
        <v>1473380192531073</v>
      </c>
      <c r="EK12" s="75">
        <v>1253231980357781</v>
      </c>
      <c r="EL12" s="75">
        <v>1101607450472221.2</v>
      </c>
      <c r="EM12" s="75">
        <v>928044180029052.87</v>
      </c>
      <c r="EN12" s="75">
        <v>771547963508405.62</v>
      </c>
      <c r="EO12" s="75">
        <v>669180423779003.25</v>
      </c>
      <c r="EP12" s="75">
        <v>547984440482959.44</v>
      </c>
      <c r="EQ12" s="75">
        <v>492820112006171</v>
      </c>
      <c r="ER12" s="75">
        <v>402294768202988.5</v>
      </c>
      <c r="ES12" s="75">
        <v>335135391867390.69</v>
      </c>
      <c r="ET12" s="75">
        <v>274818877244053.03</v>
      </c>
      <c r="EU12" s="75">
        <v>231721349095266.44</v>
      </c>
      <c r="EV12" s="75">
        <v>174138595405102.22</v>
      </c>
      <c r="EW12" s="75">
        <v>149017934306491.06</v>
      </c>
      <c r="EX12" s="75">
        <v>121315638727229.12</v>
      </c>
      <c r="EY12" s="75">
        <v>97775636285621.766</v>
      </c>
      <c r="EZ12" s="75">
        <v>67782859630533.812</v>
      </c>
      <c r="FA12" s="75">
        <v>61266205384630.641</v>
      </c>
      <c r="FB12" s="75">
        <v>44436039944862.359</v>
      </c>
      <c r="FC12" s="75">
        <v>35456533363249.398</v>
      </c>
      <c r="FD12" s="75">
        <v>28519263462882.867</v>
      </c>
      <c r="FE12" s="75">
        <v>17557244886674.662</v>
      </c>
      <c r="FF12" s="75">
        <v>15972056394162.934</v>
      </c>
      <c r="FG12" s="75">
        <v>14701904857006.719</v>
      </c>
      <c r="FH12" s="75">
        <v>10040544751948.861</v>
      </c>
      <c r="FI12" s="75">
        <v>7376619901903.3047</v>
      </c>
      <c r="FJ12" s="182">
        <v>598782381753153.37</v>
      </c>
      <c r="FK12" s="75">
        <v>483476503045590.94</v>
      </c>
      <c r="FL12" s="75">
        <v>633112010500068.25</v>
      </c>
      <c r="FM12" s="75">
        <v>721774699057217.25</v>
      </c>
      <c r="FN12" s="75">
        <v>848867490113868</v>
      </c>
      <c r="FO12" s="75">
        <v>1094655212112603.1</v>
      </c>
      <c r="FP12" s="75">
        <v>1259664398778950.2</v>
      </c>
      <c r="FQ12" s="75">
        <v>1410806678088610</v>
      </c>
      <c r="FR12" s="39">
        <v>1670480587698074.5</v>
      </c>
      <c r="FS12" s="39">
        <v>1869337895640341.5</v>
      </c>
      <c r="FT12" s="39">
        <v>2136186337459061.5</v>
      </c>
      <c r="FU12" s="39">
        <v>2412812237292830.5</v>
      </c>
      <c r="FV12" s="39">
        <v>2585038096523517.5</v>
      </c>
      <c r="FW12" s="39">
        <v>2752620173056987.5</v>
      </c>
      <c r="FX12" s="39">
        <v>2972663942704496.5</v>
      </c>
      <c r="FY12" s="39">
        <v>3201853586537344.5</v>
      </c>
      <c r="FZ12" s="39">
        <v>3366171406010356</v>
      </c>
      <c r="GA12" s="39">
        <v>3623010486140410</v>
      </c>
      <c r="GB12" s="39">
        <v>3860282279359223.5</v>
      </c>
      <c r="GC12" s="39">
        <v>3955640397308464</v>
      </c>
      <c r="GD12" s="39">
        <v>4281795650258683.5</v>
      </c>
      <c r="GE12" s="39">
        <v>4507873865087011</v>
      </c>
      <c r="GF12" s="39">
        <v>4708372006759166</v>
      </c>
      <c r="GG12" s="39">
        <v>4811809355761548</v>
      </c>
      <c r="GH12" s="39">
        <v>4924147963542407</v>
      </c>
      <c r="GI12" s="39">
        <v>5209122515824359</v>
      </c>
      <c r="GJ12" s="39">
        <v>5320283129008375</v>
      </c>
      <c r="GK12" s="39">
        <v>5520333674104028</v>
      </c>
      <c r="GL12" s="39">
        <v>5627251321531036</v>
      </c>
      <c r="GM12" s="39">
        <v>5786434243110640</v>
      </c>
      <c r="GN12" s="39">
        <v>6093418058843140</v>
      </c>
      <c r="GO12" s="39">
        <v>6225358166498967</v>
      </c>
      <c r="GP12" s="39">
        <v>6290884283376864</v>
      </c>
      <c r="GQ12" s="39">
        <v>6633700444790520</v>
      </c>
      <c r="GR12" s="39">
        <v>6540944870047933</v>
      </c>
      <c r="GS12" s="39">
        <v>6495813875144408</v>
      </c>
      <c r="GT12" s="39">
        <v>6455988315232332</v>
      </c>
      <c r="GU12" s="39">
        <v>6531897701311768</v>
      </c>
      <c r="GV12" s="39">
        <v>6520061248139823</v>
      </c>
      <c r="GW12" s="39">
        <v>6589151794249536</v>
      </c>
      <c r="GX12" s="39">
        <v>6466747561489934</v>
      </c>
      <c r="GY12" s="39">
        <v>6509857389244755</v>
      </c>
      <c r="GZ12" s="39">
        <v>6424745714486005</v>
      </c>
      <c r="HA12" s="39">
        <v>6263890617796729</v>
      </c>
      <c r="HB12" s="39">
        <v>6192420046206049</v>
      </c>
      <c r="HC12" s="39">
        <v>6104172695496771</v>
      </c>
      <c r="HD12" s="39">
        <v>5918242480520162</v>
      </c>
      <c r="HE12" s="39">
        <v>5792911504154818</v>
      </c>
      <c r="HF12" s="39">
        <v>5657712546359639</v>
      </c>
      <c r="HG12" s="39">
        <v>5431030862379481</v>
      </c>
      <c r="HH12" s="39">
        <v>5148648346698779</v>
      </c>
      <c r="HI12" s="39">
        <v>4971631248644990</v>
      </c>
      <c r="HJ12" s="39">
        <v>4731352929045502</v>
      </c>
      <c r="HK12" s="39">
        <v>4451146263205624.5</v>
      </c>
      <c r="HL12" s="39">
        <v>4194449977747201</v>
      </c>
      <c r="HM12" s="39">
        <v>3919228656062368.5</v>
      </c>
      <c r="HN12" s="39">
        <v>3614036665863775</v>
      </c>
      <c r="HO12" s="39">
        <v>3312867404851902</v>
      </c>
      <c r="HP12" s="39">
        <v>3041916175557773</v>
      </c>
      <c r="HQ12" s="39">
        <v>2796227601476308</v>
      </c>
      <c r="HR12" s="39">
        <v>2518222531383617.5</v>
      </c>
      <c r="HS12" s="39">
        <v>2286086449956486</v>
      </c>
      <c r="HT12" s="39">
        <v>2072045484185437.5</v>
      </c>
      <c r="HU12" s="39">
        <v>1841390487766120.2</v>
      </c>
      <c r="HV12" s="39">
        <v>1680333265620356.7</v>
      </c>
      <c r="HW12" s="39">
        <v>1497186773312421.5</v>
      </c>
      <c r="HX12" s="39">
        <v>1310426753673015.7</v>
      </c>
      <c r="HY12" s="39">
        <v>1164841127234574.7</v>
      </c>
      <c r="HZ12" s="39">
        <v>1018064941962617.7</v>
      </c>
      <c r="IA12" s="39">
        <v>859928998845434.5</v>
      </c>
      <c r="IB12" s="39">
        <v>748111121399376.5</v>
      </c>
      <c r="IC12" s="39">
        <v>656998321165030.12</v>
      </c>
      <c r="ID12" s="39">
        <v>553520431738244.31</v>
      </c>
      <c r="IE12" s="39">
        <v>482040023094370.19</v>
      </c>
      <c r="IF12" s="39">
        <v>405583597395609.19</v>
      </c>
      <c r="IG12" s="39">
        <v>327331326006052.06</v>
      </c>
      <c r="IH12" s="39">
        <v>272095564680516.78</v>
      </c>
      <c r="II12" s="39">
        <v>231939405739211.56</v>
      </c>
      <c r="IJ12" s="39">
        <v>187033231404068.34</v>
      </c>
      <c r="IK12" s="39">
        <v>153786219550333.66</v>
      </c>
      <c r="IL12" s="39">
        <v>118869017012944.97</v>
      </c>
      <c r="IM12" s="39">
        <v>97994577914815.672</v>
      </c>
      <c r="IN12" s="39">
        <v>76631183746413.422</v>
      </c>
      <c r="IO12" s="39">
        <v>62207780871308.859</v>
      </c>
      <c r="IP12" s="39">
        <v>48933252013470.266</v>
      </c>
      <c r="IQ12" s="39">
        <v>38258839454011.242</v>
      </c>
      <c r="IR12" s="39">
        <v>31162838497695.402</v>
      </c>
      <c r="IS12" s="39">
        <v>21869063082370.844</v>
      </c>
      <c r="IT12" s="39">
        <v>20899179130089.426</v>
      </c>
      <c r="IU12" s="39">
        <v>13476385416755.623</v>
      </c>
      <c r="IV12" s="39">
        <v>11103428200464.16</v>
      </c>
      <c r="IW12" s="39">
        <v>7984008321422.3242</v>
      </c>
      <c r="IY12" s="219">
        <v>16.13814263594065</v>
      </c>
      <c r="IZ12" s="219">
        <v>4.1055737780522668</v>
      </c>
      <c r="JA12" s="33">
        <v>14.79</v>
      </c>
      <c r="JB12" s="185" t="e">
        <v>#N/A</v>
      </c>
      <c r="JC12" s="185" t="e">
        <v>#N/A</v>
      </c>
      <c r="JD12" s="33">
        <v>14.79</v>
      </c>
      <c r="JE12" s="185" t="e">
        <v>#N/A</v>
      </c>
      <c r="JF12" s="185" t="e">
        <v>#N/A</v>
      </c>
      <c r="JG12" s="32"/>
      <c r="JH12" s="32"/>
      <c r="JI12" s="32"/>
      <c r="JJ12" s="32"/>
      <c r="JK12" s="32"/>
      <c r="JL12" s="32"/>
      <c r="JM12" s="32"/>
      <c r="JN12" s="32"/>
      <c r="JO12" s="32"/>
      <c r="JP12" s="32"/>
      <c r="JQ12" s="32"/>
      <c r="JR12" s="32"/>
      <c r="JS12" s="32"/>
      <c r="JT12" s="32"/>
      <c r="JU12" s="32"/>
      <c r="JV12" s="32"/>
      <c r="JW12" s="32"/>
      <c r="JX12" s="32"/>
      <c r="JY12" s="32"/>
      <c r="JZ12" s="32"/>
      <c r="KA12" s="32"/>
      <c r="KB12" s="32"/>
      <c r="KC12" s="32"/>
      <c r="KD12" s="32"/>
      <c r="KE12" s="32"/>
      <c r="KF12" s="32"/>
      <c r="KG12" s="32"/>
      <c r="KH12" s="32"/>
      <c r="KI12" s="32"/>
      <c r="KJ12" s="32"/>
      <c r="KK12" s="32"/>
      <c r="KL12" s="32"/>
      <c r="KM12" s="33">
        <v>14.79</v>
      </c>
      <c r="KN12" s="32"/>
      <c r="KO12" s="72"/>
      <c r="KP12" s="32"/>
      <c r="KQ12" s="32"/>
      <c r="KR12" s="32"/>
      <c r="KS12" s="32"/>
      <c r="KT12" s="32"/>
      <c r="KU12" s="32"/>
      <c r="KV12" s="32"/>
      <c r="KW12" s="32"/>
      <c r="KX12" s="32"/>
      <c r="KY12" s="32"/>
      <c r="KZ12" s="32"/>
      <c r="LA12" s="32"/>
      <c r="LB12" s="32"/>
      <c r="LC12" s="32"/>
      <c r="LD12" s="32"/>
      <c r="LE12" s="32"/>
      <c r="LF12" s="32"/>
      <c r="LG12" s="32"/>
      <c r="LH12" s="32"/>
      <c r="LI12" s="32"/>
      <c r="LJ12" s="32"/>
      <c r="LK12" s="32"/>
      <c r="LL12" s="32"/>
      <c r="LM12" s="32"/>
      <c r="LN12" s="32"/>
      <c r="LO12" s="32"/>
      <c r="LP12" s="32"/>
      <c r="LQ12" s="32"/>
      <c r="LR12" s="32"/>
      <c r="LS12" s="32"/>
      <c r="LT12" s="32"/>
      <c r="LU12" s="32"/>
      <c r="LV12" s="32"/>
      <c r="LW12" s="32"/>
      <c r="LX12" s="32"/>
      <c r="LY12" s="32"/>
      <c r="LZ12" s="32"/>
      <c r="MA12" s="32"/>
      <c r="MB12" s="32"/>
      <c r="MC12" s="32"/>
      <c r="MD12" s="32"/>
      <c r="ME12" s="32"/>
      <c r="MF12" s="32"/>
      <c r="MG12" s="32"/>
      <c r="MH12" s="32"/>
      <c r="MI12" s="32"/>
      <c r="MJ12" s="32"/>
      <c r="MK12" s="32"/>
      <c r="ML12" s="32"/>
      <c r="MM12" s="32"/>
      <c r="MN12" s="32"/>
      <c r="MO12" s="32"/>
      <c r="MP12" s="32"/>
      <c r="MQ12" s="32"/>
      <c r="MR12" s="32"/>
      <c r="MS12" s="32"/>
      <c r="MT12" s="32"/>
      <c r="MU12" s="32"/>
      <c r="MV12" s="32"/>
      <c r="MW12" s="32"/>
      <c r="MX12" s="32"/>
      <c r="MY12" s="32"/>
      <c r="MZ12" s="32"/>
      <c r="NA12" s="32"/>
      <c r="NB12" s="32"/>
      <c r="NC12" s="32"/>
      <c r="ND12" s="32"/>
      <c r="NE12" s="32"/>
      <c r="NF12" s="32"/>
      <c r="NG12" s="32"/>
      <c r="NH12" s="32"/>
      <c r="NI12" s="32"/>
      <c r="NJ12" s="32"/>
      <c r="NK12" s="32"/>
      <c r="NL12" s="32"/>
      <c r="NM12" s="32"/>
      <c r="NN12" s="32"/>
      <c r="NO12" s="32"/>
      <c r="NP12" s="32"/>
      <c r="NQ12" s="32"/>
      <c r="NR12" s="32"/>
      <c r="NS12" s="32"/>
      <c r="NT12" s="32"/>
      <c r="NU12" s="32"/>
      <c r="NV12" s="32"/>
      <c r="NW12" s="32"/>
      <c r="NX12" s="32"/>
      <c r="NY12" s="32"/>
      <c r="NZ12" s="32"/>
      <c r="OA12" s="32"/>
      <c r="OB12" s="32"/>
      <c r="OC12" s="32"/>
      <c r="OD12" s="32"/>
      <c r="OE12" s="32"/>
      <c r="OF12" s="32"/>
      <c r="OG12" s="32"/>
      <c r="OH12" s="32"/>
      <c r="OI12" s="32"/>
      <c r="OJ12" s="32"/>
      <c r="OL12" s="173">
        <v>411.68961450394994</v>
      </c>
      <c r="OM12" s="173">
        <v>35.339652350601853</v>
      </c>
      <c r="ON12" s="173">
        <v>323.4440388142317</v>
      </c>
      <c r="OO12" s="173">
        <v>22.115783291677172</v>
      </c>
      <c r="OP12" s="6">
        <v>420.25816301410345</v>
      </c>
      <c r="OQ12" s="6">
        <v>19.241537500118802</v>
      </c>
      <c r="OR12" s="6">
        <v>351.11796833504792</v>
      </c>
      <c r="OS12" s="6">
        <v>28.798600111578306</v>
      </c>
      <c r="OT12" s="175">
        <v>2772237700464850</v>
      </c>
      <c r="OU12" s="175">
        <v>103342601938252</v>
      </c>
      <c r="OV12" s="176">
        <v>448.54344833115198</v>
      </c>
      <c r="OW12" s="176">
        <v>31.725931435486999</v>
      </c>
      <c r="OX12" s="39">
        <v>0</v>
      </c>
      <c r="OY12" s="39">
        <v>796503161438208</v>
      </c>
      <c r="OZ12" s="39">
        <v>0</v>
      </c>
      <c r="PA12" s="39">
        <v>916756608581632</v>
      </c>
      <c r="PB12" s="39">
        <v>0</v>
      </c>
      <c r="PC12" s="39">
        <v>0</v>
      </c>
      <c r="PD12" s="39">
        <v>221690189578240</v>
      </c>
      <c r="PE12" s="39">
        <v>516742983974912</v>
      </c>
      <c r="PF12" s="39">
        <v>310217938042880</v>
      </c>
      <c r="PG12" s="39">
        <v>577843692044288</v>
      </c>
      <c r="PH12" s="39">
        <v>326606761492480</v>
      </c>
      <c r="PI12" s="39">
        <v>462866176016384</v>
      </c>
      <c r="PJ12" s="39">
        <v>253343846891520</v>
      </c>
      <c r="PK12" s="39">
        <v>427810753609728</v>
      </c>
      <c r="PL12" s="39">
        <v>680953777225728</v>
      </c>
      <c r="PM12" s="39">
        <v>635251030228992</v>
      </c>
      <c r="PN12" s="39">
        <v>555308501958656</v>
      </c>
      <c r="PO12" s="39">
        <v>957403575091200</v>
      </c>
      <c r="PP12" s="39">
        <v>977177067651072</v>
      </c>
      <c r="PQ12" s="39">
        <v>962151460110336</v>
      </c>
      <c r="PR12" s="39">
        <v>1156331360747520</v>
      </c>
      <c r="PS12" s="39">
        <v>1301536823050240</v>
      </c>
      <c r="PT12" s="39">
        <v>1098378226171900</v>
      </c>
      <c r="PU12" s="39">
        <v>1377584990388220</v>
      </c>
      <c r="PV12" s="39">
        <v>1520172938559480</v>
      </c>
      <c r="PW12" s="39">
        <v>1784780102303740</v>
      </c>
      <c r="PX12" s="39">
        <v>1935298439151610</v>
      </c>
      <c r="PY12" s="39">
        <v>1821852380954620</v>
      </c>
      <c r="PZ12" s="39">
        <v>2125824664797180</v>
      </c>
      <c r="QA12" s="39">
        <v>2287202155364350</v>
      </c>
      <c r="QB12" s="39">
        <v>2743183263924220</v>
      </c>
      <c r="QC12" s="39">
        <v>2537687869292540</v>
      </c>
      <c r="QD12" s="39">
        <v>2625780869758970</v>
      </c>
      <c r="QE12" s="39">
        <v>2671483885191160</v>
      </c>
      <c r="QF12" s="39">
        <v>3075888878977020</v>
      </c>
      <c r="QG12" s="39">
        <v>3147755492999160</v>
      </c>
      <c r="QH12" s="39">
        <v>3248885061386240</v>
      </c>
      <c r="QI12" s="39">
        <v>3383413369208830</v>
      </c>
      <c r="QJ12" s="39">
        <v>3573580562432000</v>
      </c>
      <c r="QK12" s="39">
        <v>3945081811763200</v>
      </c>
      <c r="QL12" s="39">
        <v>3726515221037050</v>
      </c>
      <c r="QM12" s="39">
        <v>3832088469962750</v>
      </c>
      <c r="QN12" s="39">
        <v>3842428066856960</v>
      </c>
      <c r="QO12" s="39">
        <v>3945699750182910</v>
      </c>
      <c r="QP12" s="39">
        <v>3982710288678910</v>
      </c>
      <c r="QQ12" s="39">
        <v>4432450541322240</v>
      </c>
      <c r="QR12" s="39">
        <v>4327434027532280</v>
      </c>
      <c r="QS12" s="39">
        <v>4697386941153280</v>
      </c>
      <c r="QT12" s="39">
        <v>4496420589535230</v>
      </c>
      <c r="QU12" s="39">
        <v>4529433318785020</v>
      </c>
      <c r="QV12" s="39">
        <v>4635669334851580</v>
      </c>
      <c r="QW12" s="39">
        <v>4487938565996540</v>
      </c>
      <c r="QX12" s="39">
        <v>4304790154641400</v>
      </c>
      <c r="QY12" s="39">
        <v>4211590438060030</v>
      </c>
      <c r="QZ12" s="39">
        <v>4350230640197630</v>
      </c>
      <c r="RA12" s="39">
        <v>4276875283136510</v>
      </c>
      <c r="RB12" s="39">
        <v>3955479927586810</v>
      </c>
      <c r="RC12" s="39">
        <v>3815068856745980</v>
      </c>
      <c r="RD12" s="39">
        <v>3804872604385280</v>
      </c>
      <c r="RE12" s="39">
        <v>3437511703527420</v>
      </c>
      <c r="RF12" s="39">
        <v>3169440246005760</v>
      </c>
      <c r="RG12" s="39">
        <v>3158885095440380</v>
      </c>
      <c r="RH12" s="39">
        <v>3088166311428090</v>
      </c>
      <c r="RI12" s="39">
        <v>2859409373921280</v>
      </c>
      <c r="RJ12" s="39">
        <v>2658886477676540</v>
      </c>
      <c r="RK12" s="39">
        <v>2389850799996920</v>
      </c>
      <c r="RL12" s="39">
        <v>2239101877092350</v>
      </c>
      <c r="RM12" s="39">
        <v>1929077984329720</v>
      </c>
      <c r="RN12" s="39">
        <v>1900685566148600</v>
      </c>
      <c r="RO12" s="39">
        <v>1684866546532350</v>
      </c>
      <c r="RP12" s="39">
        <v>1563418024738810</v>
      </c>
      <c r="RQ12" s="39">
        <v>1328394461511680</v>
      </c>
      <c r="RR12" s="39">
        <v>1268974931148800</v>
      </c>
      <c r="RS12" s="39">
        <v>1216962206105600</v>
      </c>
      <c r="RT12" s="39">
        <v>964797159964672</v>
      </c>
      <c r="RU12" s="39">
        <v>922155382472704</v>
      </c>
      <c r="RV12" s="39">
        <v>834427521335296</v>
      </c>
      <c r="RW12" s="39">
        <v>738888054210560</v>
      </c>
      <c r="RX12" s="39">
        <v>586344975826944</v>
      </c>
      <c r="RY12" s="39">
        <v>552222702174208</v>
      </c>
      <c r="RZ12" s="39">
        <v>458997148680192</v>
      </c>
      <c r="SA12" s="39">
        <v>349154299609088</v>
      </c>
      <c r="SB12" s="39">
        <v>339818315776000</v>
      </c>
      <c r="SC12" s="39">
        <v>286710508290048</v>
      </c>
      <c r="SD12" s="39">
        <v>216540137914368</v>
      </c>
      <c r="SE12" s="39">
        <v>141518249656320</v>
      </c>
      <c r="SF12" s="39">
        <v>126094443282432</v>
      </c>
      <c r="SG12" s="39">
        <v>91441866997760</v>
      </c>
      <c r="SH12" s="39">
        <v>87655484227584</v>
      </c>
      <c r="SI12" s="39">
        <v>68303422750720</v>
      </c>
      <c r="SJ12" s="39">
        <v>55450963804160</v>
      </c>
      <c r="SK12" s="39">
        <v>38791007961088</v>
      </c>
      <c r="SL12" s="39">
        <v>28625770381312</v>
      </c>
      <c r="SM12" s="39">
        <v>31128937299968</v>
      </c>
      <c r="SN12" s="39">
        <v>12767679479808</v>
      </c>
      <c r="SO12" s="39">
        <v>7922988351488</v>
      </c>
      <c r="SP12" s="39">
        <v>6130637471744</v>
      </c>
      <c r="SQ12" s="39">
        <v>15241964421120</v>
      </c>
      <c r="SR12" s="39">
        <v>3339581390848</v>
      </c>
      <c r="SS12" s="39">
        <v>7306732371968</v>
      </c>
      <c r="ST12" s="39">
        <v>107527106723840</v>
      </c>
      <c r="SU12" s="39">
        <v>4936323563520</v>
      </c>
      <c r="SV12" s="39">
        <v>107575710318592</v>
      </c>
      <c r="SW12" s="39">
        <v>3555153674240</v>
      </c>
      <c r="SX12" s="39">
        <v>2972318957568</v>
      </c>
      <c r="SY12" s="39">
        <v>34353656627200</v>
      </c>
      <c r="SZ12" s="39">
        <v>58715545796608</v>
      </c>
      <c r="TA12" s="39">
        <v>43990732767232</v>
      </c>
      <c r="TB12" s="39">
        <v>61146828636160</v>
      </c>
      <c r="TC12" s="39">
        <v>37043681886208</v>
      </c>
      <c r="TD12" s="39">
        <v>49948104065024</v>
      </c>
      <c r="TE12" s="39">
        <v>31979131109376</v>
      </c>
      <c r="TF12" s="39">
        <v>43148474580992</v>
      </c>
      <c r="TG12" s="39">
        <v>60831932874752</v>
      </c>
      <c r="TH12" s="39">
        <v>57083617607680</v>
      </c>
      <c r="TI12" s="39">
        <v>51013197234176</v>
      </c>
      <c r="TJ12" s="39">
        <v>77913886031872</v>
      </c>
      <c r="TK12" s="39">
        <v>76082090868736</v>
      </c>
      <c r="TL12" s="39">
        <v>74760650227712</v>
      </c>
      <c r="TM12" s="39">
        <v>89570947366912</v>
      </c>
      <c r="TN12" s="39">
        <v>93153646346240</v>
      </c>
      <c r="TO12" s="39">
        <v>82603042406400</v>
      </c>
      <c r="TP12" s="39">
        <v>97337389088768</v>
      </c>
      <c r="TQ12" s="39">
        <v>105736398962688</v>
      </c>
      <c r="TR12" s="39">
        <v>121311292555264</v>
      </c>
      <c r="TS12" s="39">
        <v>130056584167424</v>
      </c>
      <c r="TT12" s="39">
        <v>121200688758784</v>
      </c>
      <c r="TU12" s="39">
        <v>138773337735168</v>
      </c>
      <c r="TV12" s="39">
        <v>148040811806720</v>
      </c>
      <c r="TW12" s="39">
        <v>174060545769472</v>
      </c>
      <c r="TX12" s="39">
        <v>160356378869760</v>
      </c>
      <c r="TY12" s="39">
        <v>165409374339072</v>
      </c>
      <c r="TZ12" s="39">
        <v>166293315518464</v>
      </c>
      <c r="UA12" s="39">
        <v>189035200905216</v>
      </c>
      <c r="UB12" s="39">
        <v>193192058159104</v>
      </c>
      <c r="UC12" s="39">
        <v>197279810060288</v>
      </c>
      <c r="UD12" s="39">
        <v>204926781227008</v>
      </c>
      <c r="UE12" s="39">
        <v>215654183469056</v>
      </c>
      <c r="UF12" s="39">
        <v>234686341185536</v>
      </c>
      <c r="UG12" s="39">
        <v>222978293891072</v>
      </c>
      <c r="UH12" s="39">
        <v>227587649437696</v>
      </c>
      <c r="UI12" s="39">
        <v>228464829399040</v>
      </c>
      <c r="UJ12" s="39">
        <v>234438692700160</v>
      </c>
      <c r="UK12" s="39">
        <v>234199533486080</v>
      </c>
      <c r="UL12" s="39">
        <v>260311777017856</v>
      </c>
      <c r="UM12" s="39">
        <v>253671019380736</v>
      </c>
      <c r="UN12" s="39">
        <v>272900762370048</v>
      </c>
      <c r="UO12" s="39">
        <v>262452012908544</v>
      </c>
      <c r="UP12" s="39">
        <v>263533505806336</v>
      </c>
      <c r="UQ12" s="39">
        <v>268664012013568</v>
      </c>
      <c r="UR12" s="39">
        <v>261142081437696</v>
      </c>
      <c r="US12" s="39">
        <v>250711082270720</v>
      </c>
      <c r="UT12" s="39">
        <v>246121725165568</v>
      </c>
      <c r="UU12" s="39">
        <v>252327281819648</v>
      </c>
      <c r="UV12" s="39">
        <v>248848005988352</v>
      </c>
      <c r="UW12" s="39">
        <v>231900534800384</v>
      </c>
      <c r="UX12" s="39">
        <v>223226194034688</v>
      </c>
      <c r="UY12" s="39">
        <v>223144287666176</v>
      </c>
      <c r="UZ12" s="39">
        <v>202932289011712</v>
      </c>
      <c r="VA12" s="39">
        <v>188122570686464</v>
      </c>
      <c r="VB12" s="39">
        <v>186863507734528</v>
      </c>
      <c r="VC12" s="39">
        <v>183449042288640</v>
      </c>
      <c r="VD12" s="39">
        <v>171340975833088</v>
      </c>
      <c r="VE12" s="39">
        <v>159746493513728</v>
      </c>
      <c r="VF12" s="39">
        <v>144463255044096</v>
      </c>
      <c r="VG12" s="39">
        <v>136517204836352</v>
      </c>
      <c r="VH12" s="39">
        <v>119252006731776</v>
      </c>
      <c r="VI12" s="39">
        <v>117676156387328</v>
      </c>
      <c r="VJ12" s="39">
        <v>105280436174848</v>
      </c>
      <c r="VK12" s="39">
        <v>98483314884608</v>
      </c>
      <c r="VL12" s="39">
        <v>85194065313792</v>
      </c>
      <c r="VM12" s="39">
        <v>81620233093120</v>
      </c>
      <c r="VN12" s="39">
        <v>78715870511104</v>
      </c>
      <c r="VO12" s="39">
        <v>64029104013312</v>
      </c>
      <c r="VP12" s="39">
        <v>61623993630720</v>
      </c>
      <c r="VQ12" s="39">
        <v>56559476408320</v>
      </c>
      <c r="VR12" s="39">
        <v>50685815029760</v>
      </c>
      <c r="VS12" s="39">
        <v>41640404189184</v>
      </c>
      <c r="VT12" s="39">
        <v>39650844475392</v>
      </c>
      <c r="VU12" s="39">
        <v>33789239623680</v>
      </c>
      <c r="VV12" s="39">
        <v>26985080291328</v>
      </c>
      <c r="VW12" s="39">
        <v>26294710435840</v>
      </c>
      <c r="VX12" s="39">
        <v>22954872143872</v>
      </c>
      <c r="VY12" s="39">
        <v>18256339402752</v>
      </c>
      <c r="VZ12" s="39">
        <v>13089043906560</v>
      </c>
      <c r="WA12" s="39">
        <v>11990282010624</v>
      </c>
      <c r="WB12" s="39">
        <v>9424129228800</v>
      </c>
      <c r="WC12" s="39">
        <v>9111311745024</v>
      </c>
      <c r="WD12" s="39">
        <v>7603249741824</v>
      </c>
      <c r="WE12" s="39">
        <v>6534654328832</v>
      </c>
      <c r="WF12" s="39">
        <v>5099810717696</v>
      </c>
      <c r="WG12" s="39">
        <v>4124732817408</v>
      </c>
      <c r="WH12" s="39">
        <v>4380616818688</v>
      </c>
      <c r="WI12" s="39">
        <v>2446700052480</v>
      </c>
      <c r="WJ12" s="39">
        <v>1813387935744</v>
      </c>
      <c r="WK12" s="39">
        <v>1554947637248</v>
      </c>
      <c r="WL12" s="39">
        <v>2734306885632</v>
      </c>
      <c r="WM12" s="39">
        <v>1092318199808</v>
      </c>
      <c r="WN12" s="36"/>
      <c r="WO12" s="37">
        <v>2.6833645358139919</v>
      </c>
      <c r="WP12" s="37" t="e">
        <v>#N/A</v>
      </c>
      <c r="WQ12" s="37">
        <v>38.214975301402852</v>
      </c>
      <c r="WR12" s="37" t="e">
        <v>#N/A</v>
      </c>
      <c r="WS12" s="37">
        <v>22.846529085332808</v>
      </c>
      <c r="WT12" s="37" t="e">
        <v>#N/A</v>
      </c>
      <c r="WU12" s="37">
        <v>325.36747544586916</v>
      </c>
      <c r="WV12" t="e">
        <v>#N/A</v>
      </c>
      <c r="WW12"/>
      <c r="WX12" s="39">
        <v>4.0917588673345451</v>
      </c>
      <c r="WY12" s="39">
        <v>541.51</v>
      </c>
      <c r="WZ12" s="39">
        <v>21.212472050186769</v>
      </c>
      <c r="XA12" s="39">
        <v>67.329004329004334</v>
      </c>
      <c r="XB12" s="227">
        <v>5111716280477624</v>
      </c>
      <c r="XC12" s="227">
        <v>1441065909574536.7</v>
      </c>
      <c r="XD12" s="39">
        <v>400.1902684013296</v>
      </c>
      <c r="XE12" s="39">
        <v>66.267467472681574</v>
      </c>
      <c r="XF12" s="39">
        <v>422.13943941623944</v>
      </c>
      <c r="XG12" s="39">
        <v>43.755636095174445</v>
      </c>
      <c r="XH12" s="222"/>
      <c r="XI12" s="225"/>
      <c r="XJ12" s="225"/>
      <c r="XK12" s="50">
        <v>528699274048234</v>
      </c>
      <c r="XL12" s="50">
        <v>766437448388921</v>
      </c>
      <c r="XM12" s="50">
        <v>1204305215373510</v>
      </c>
      <c r="XN12" s="50">
        <v>1746868934401580</v>
      </c>
      <c r="XO12" s="50">
        <v>2332089674598720</v>
      </c>
      <c r="XP12" s="50">
        <v>2895465184050440</v>
      </c>
      <c r="XQ12" s="50">
        <v>3430172097765030</v>
      </c>
      <c r="XR12" s="50">
        <v>3867279040339510</v>
      </c>
      <c r="XS12" s="50">
        <v>4239830411552890</v>
      </c>
      <c r="XT12" s="50">
        <v>4632578772241070</v>
      </c>
      <c r="XU12" s="50">
        <v>5221477308770490</v>
      </c>
      <c r="XV12" s="50">
        <v>5945035961550530</v>
      </c>
      <c r="XW12" s="50">
        <v>6571219638731510</v>
      </c>
      <c r="XX12" s="50">
        <v>7013314242500150</v>
      </c>
      <c r="XY12" s="50">
        <v>7092630109910980</v>
      </c>
      <c r="XZ12" s="50">
        <v>6693982112627360</v>
      </c>
      <c r="YA12" s="50">
        <v>5859613253486940</v>
      </c>
      <c r="YB12" s="50">
        <v>4686403855367580</v>
      </c>
      <c r="YC12" s="50">
        <v>3407556850031040</v>
      </c>
      <c r="YD12" s="50">
        <v>2236269668536460</v>
      </c>
      <c r="YE12" s="50">
        <v>1283318200500500</v>
      </c>
      <c r="YF12" s="50">
        <v>620202266788865</v>
      </c>
      <c r="YG12" s="50">
        <v>228398170333260</v>
      </c>
      <c r="YH12" s="50">
        <v>50279590549418.703</v>
      </c>
      <c r="YI12" s="50">
        <v>0</v>
      </c>
      <c r="YJ12" s="50">
        <v>0</v>
      </c>
      <c r="YK12" s="50">
        <v>0</v>
      </c>
      <c r="YL12" s="50">
        <v>210364304676.38501</v>
      </c>
      <c r="YM12" s="50">
        <v>167758347169.85599</v>
      </c>
      <c r="YN12" s="50">
        <v>107580067128.95599</v>
      </c>
      <c r="YO12" s="50">
        <v>56929203920.722603</v>
      </c>
      <c r="YP12" s="50">
        <v>17520769148.241501</v>
      </c>
      <c r="YQ12" s="50">
        <v>0</v>
      </c>
      <c r="YR12" s="50">
        <v>0</v>
      </c>
      <c r="YS12" s="50">
        <v>0</v>
      </c>
      <c r="YT12"/>
      <c r="YU12" s="50"/>
      <c r="YV12" s="50"/>
      <c r="YW12" s="50"/>
      <c r="YX12" s="50">
        <v>457044061081990</v>
      </c>
      <c r="YY12" s="50">
        <v>455133806112701</v>
      </c>
      <c r="YZ12" s="50">
        <v>470450263936550</v>
      </c>
      <c r="ZA12" s="50">
        <v>603905965721196</v>
      </c>
      <c r="ZB12" s="50">
        <v>840282963693533</v>
      </c>
      <c r="ZC12" s="50">
        <v>1118925528751690</v>
      </c>
      <c r="ZD12" s="50">
        <v>1419883359256670</v>
      </c>
      <c r="ZE12" s="50">
        <v>1716561121207300</v>
      </c>
      <c r="ZF12" s="50">
        <v>1972014144908320</v>
      </c>
      <c r="ZG12" s="50">
        <v>2172935971344340</v>
      </c>
      <c r="ZH12" s="50">
        <v>2279998177953690</v>
      </c>
      <c r="ZI12" s="50">
        <v>2300875215544160</v>
      </c>
      <c r="ZJ12" s="50">
        <v>2198880072534910</v>
      </c>
      <c r="ZK12" s="50">
        <v>2010810377220320</v>
      </c>
      <c r="ZL12" s="50">
        <v>1740376463944540</v>
      </c>
      <c r="ZM12" s="50">
        <v>1411100758933640</v>
      </c>
      <c r="ZN12" s="50">
        <v>1088213889933290</v>
      </c>
      <c r="ZO12" s="50">
        <v>809366849417347</v>
      </c>
      <c r="ZP12" s="50">
        <v>591838821321181</v>
      </c>
      <c r="ZQ12" s="50">
        <v>418327062372991</v>
      </c>
      <c r="ZR12" s="50">
        <v>273258272003125</v>
      </c>
      <c r="ZS12" s="50">
        <v>152021159532617</v>
      </c>
      <c r="ZT12" s="50">
        <v>66213508034113.5</v>
      </c>
      <c r="ZU12" s="50">
        <v>16321697150029.1</v>
      </c>
      <c r="ZV12" s="50">
        <v>0</v>
      </c>
      <c r="ZW12" s="50">
        <v>0</v>
      </c>
      <c r="ZX12" s="50">
        <v>0</v>
      </c>
      <c r="ZY12" s="50">
        <v>543895274785.05798</v>
      </c>
      <c r="ZZ12" s="50">
        <v>551205997843.81299</v>
      </c>
      <c r="AAA12" s="50">
        <v>420302691414.74701</v>
      </c>
      <c r="AAB12" s="50">
        <v>229676138188.76599</v>
      </c>
      <c r="AAC12" s="50">
        <v>74762536676.037003</v>
      </c>
      <c r="AAD12" s="50">
        <v>0</v>
      </c>
      <c r="AAE12" s="50">
        <v>0</v>
      </c>
      <c r="AAF12" s="50">
        <v>0</v>
      </c>
    </row>
    <row r="13" spans="1:712" x14ac:dyDescent="0.3">
      <c r="A13" s="2">
        <v>43119</v>
      </c>
      <c r="B13" s="1" t="s">
        <v>6</v>
      </c>
      <c r="C13" s="4" t="s">
        <v>7</v>
      </c>
      <c r="D13" s="1">
        <v>23</v>
      </c>
      <c r="E13" s="3">
        <v>0.35978009259259264</v>
      </c>
      <c r="F13" s="3">
        <v>0.36585648148148148</v>
      </c>
      <c r="G13" s="196"/>
      <c r="H13" s="57">
        <v>43119.359780092593</v>
      </c>
      <c r="I13" s="57">
        <v>43119.365856481483</v>
      </c>
      <c r="J13" s="196">
        <f t="shared" si="0"/>
        <v>7</v>
      </c>
      <c r="K13" s="77">
        <v>2.7</v>
      </c>
      <c r="L13" s="53">
        <v>85</v>
      </c>
      <c r="M13" s="53">
        <v>7.9</v>
      </c>
      <c r="N13" s="53">
        <v>0.4</v>
      </c>
      <c r="O13" s="53">
        <v>265</v>
      </c>
      <c r="P13" s="53">
        <v>998.3</v>
      </c>
      <c r="Q13" s="54">
        <v>34</v>
      </c>
      <c r="R13" s="210" t="s">
        <v>31</v>
      </c>
      <c r="S13" s="211">
        <v>13.65</v>
      </c>
      <c r="T13" s="211">
        <v>1.8969310943833237</v>
      </c>
      <c r="U13" s="212">
        <v>3166.1666666666665</v>
      </c>
      <c r="V13" s="78">
        <v>23</v>
      </c>
      <c r="W13" s="116">
        <v>4.7509523809523806</v>
      </c>
      <c r="X13" s="116">
        <v>95.396249999999995</v>
      </c>
      <c r="Y13" s="116">
        <v>1.7630357142857143</v>
      </c>
      <c r="Z13" s="117">
        <v>0.10950753323695336</v>
      </c>
      <c r="AA13" s="117">
        <v>374.28181091238116</v>
      </c>
      <c r="AB13" s="116">
        <v>1.0120781993904773</v>
      </c>
      <c r="AC13" s="116">
        <v>1.0437663590857158</v>
      </c>
      <c r="AD13" s="116">
        <v>10.013511904761904</v>
      </c>
      <c r="AE13" s="116">
        <v>3.2069336866285796</v>
      </c>
      <c r="AF13" s="116">
        <v>174.43422619047618</v>
      </c>
      <c r="AG13" s="116">
        <v>1.0059326184761919</v>
      </c>
      <c r="AH13" s="116">
        <v>58.181041666666665</v>
      </c>
      <c r="AI13" s="116">
        <v>427.85059523809525</v>
      </c>
      <c r="AJ13" s="118">
        <v>22.185178571428573</v>
      </c>
      <c r="AK13" s="83">
        <v>336.52832844176754</v>
      </c>
      <c r="AL13" s="84">
        <v>115.1336385410718</v>
      </c>
      <c r="AM13" s="76"/>
      <c r="AN13" s="48">
        <v>78.670483809524171</v>
      </c>
      <c r="AO13" s="49">
        <v>97.003791865808694</v>
      </c>
      <c r="AP13" s="48">
        <v>1.6630505299473011</v>
      </c>
      <c r="AQ13" s="49">
        <v>6.2716257020611663E-2</v>
      </c>
      <c r="AR13" s="49">
        <v>1.2129578013939655</v>
      </c>
      <c r="AS13" s="49">
        <v>2.6590961653906044E-2</v>
      </c>
      <c r="AT13" s="89">
        <v>59.857814365620079</v>
      </c>
      <c r="AU13" s="90">
        <v>57.853567041487366</v>
      </c>
      <c r="AV13" s="89">
        <v>20.719183864515735</v>
      </c>
      <c r="AW13" s="90">
        <v>20.025433695740436</v>
      </c>
      <c r="AX13" s="74">
        <v>39.983114423258847</v>
      </c>
      <c r="AY13" s="74">
        <v>28.189927892940727</v>
      </c>
      <c r="AZ13" s="74">
        <v>30.799942776934927</v>
      </c>
      <c r="BA13" s="90">
        <v>25.182800928728931</v>
      </c>
      <c r="BB13" s="89"/>
      <c r="BD13" s="74"/>
      <c r="BE13" s="70"/>
      <c r="BF13" s="74"/>
      <c r="BG13" s="69"/>
      <c r="BH13" s="88">
        <v>56.601595608352127</v>
      </c>
      <c r="BI13" s="70">
        <v>54.706377786886875</v>
      </c>
      <c r="BJ13" s="70">
        <v>100.96879783799555</v>
      </c>
      <c r="BK13" s="70">
        <v>82.554605843990259</v>
      </c>
      <c r="BL13" s="70"/>
      <c r="BM13" s="69"/>
      <c r="BN13" s="71"/>
      <c r="BP13" s="73"/>
      <c r="BQ13" s="73"/>
      <c r="BT13" s="70"/>
      <c r="BU13" s="69"/>
      <c r="BV13" s="8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5"/>
      <c r="FH13" s="75"/>
      <c r="FI13" s="75"/>
      <c r="FK13" s="75"/>
      <c r="FL13" s="75"/>
      <c r="FM13" s="75"/>
      <c r="FN13" s="75"/>
      <c r="FO13" s="75"/>
      <c r="FP13" s="75"/>
      <c r="FQ13" s="75"/>
      <c r="IY13" s="219"/>
      <c r="IZ13" s="219"/>
      <c r="JA13" s="33">
        <v>14.79</v>
      </c>
      <c r="JB13" s="185" t="e">
        <v>#N/A</v>
      </c>
      <c r="JC13" s="185" t="e">
        <v>#N/A</v>
      </c>
      <c r="JD13" s="33">
        <v>14.79</v>
      </c>
      <c r="JE13" s="185" t="e">
        <v>#N/A</v>
      </c>
      <c r="JF13" s="185" t="e">
        <v>#N/A</v>
      </c>
      <c r="JG13" s="32"/>
      <c r="JH13" s="32"/>
      <c r="JI13" s="32"/>
      <c r="JJ13" s="32"/>
      <c r="JK13" s="32"/>
      <c r="JL13" s="32"/>
      <c r="JM13" s="32"/>
      <c r="JN13" s="32"/>
      <c r="JO13" s="32"/>
      <c r="JP13" s="32"/>
      <c r="JQ13" s="32"/>
      <c r="JR13" s="32"/>
      <c r="JS13" s="32"/>
      <c r="JT13" s="32"/>
      <c r="JU13" s="32"/>
      <c r="JV13" s="32"/>
      <c r="JW13" s="32"/>
      <c r="JX13" s="32"/>
      <c r="JY13" s="32"/>
      <c r="JZ13" s="32"/>
      <c r="KA13" s="32"/>
      <c r="KB13" s="32"/>
      <c r="KC13" s="32"/>
      <c r="KD13" s="32"/>
      <c r="KE13" s="32"/>
      <c r="KF13" s="32"/>
      <c r="KG13" s="32"/>
      <c r="KH13" s="32"/>
      <c r="KI13" s="32"/>
      <c r="KJ13" s="32"/>
      <c r="KK13" s="32"/>
      <c r="KL13" s="32"/>
      <c r="KM13" s="33">
        <v>14.79</v>
      </c>
      <c r="KN13" s="175"/>
      <c r="KO13" s="72"/>
      <c r="KP13" s="32"/>
      <c r="KQ13" s="32"/>
      <c r="KR13" s="32"/>
      <c r="KS13" s="32"/>
      <c r="KT13" s="32"/>
      <c r="KU13" s="32"/>
      <c r="KV13" s="32"/>
      <c r="KW13" s="32"/>
      <c r="KX13" s="32"/>
      <c r="KY13" s="32"/>
      <c r="KZ13" s="32"/>
      <c r="LA13" s="32"/>
      <c r="LB13" s="32"/>
      <c r="LC13" s="32"/>
      <c r="LD13" s="32"/>
      <c r="LE13" s="32"/>
      <c r="LF13" s="32"/>
      <c r="LG13" s="32"/>
      <c r="LH13" s="32"/>
      <c r="LI13" s="32"/>
      <c r="LJ13" s="32"/>
      <c r="LK13" s="32"/>
      <c r="LL13" s="32"/>
      <c r="LM13" s="32"/>
      <c r="LN13" s="32"/>
      <c r="LO13" s="32"/>
      <c r="LP13" s="32"/>
      <c r="LQ13" s="32"/>
      <c r="LR13" s="32"/>
      <c r="LS13" s="32"/>
      <c r="LT13" s="32"/>
      <c r="LU13" s="32"/>
      <c r="LV13" s="32"/>
      <c r="LW13" s="32"/>
      <c r="LX13" s="32"/>
      <c r="LY13" s="32"/>
      <c r="LZ13" s="32"/>
      <c r="MA13" s="32"/>
      <c r="MB13" s="32"/>
      <c r="MC13" s="32"/>
      <c r="MD13" s="32"/>
      <c r="ME13" s="32"/>
      <c r="MF13" s="32"/>
      <c r="MG13" s="32"/>
      <c r="MH13" s="32"/>
      <c r="MI13" s="32"/>
      <c r="MJ13" s="32"/>
      <c r="MK13" s="32"/>
      <c r="ML13" s="32"/>
      <c r="MM13" s="32"/>
      <c r="MN13" s="32"/>
      <c r="MO13" s="32"/>
      <c r="MP13" s="32"/>
      <c r="MQ13" s="32"/>
      <c r="MR13" s="32"/>
      <c r="MS13" s="32"/>
      <c r="MT13" s="32"/>
      <c r="MU13" s="32"/>
      <c r="MV13" s="32"/>
      <c r="MW13" s="32"/>
      <c r="MX13" s="32"/>
      <c r="MY13" s="32"/>
      <c r="MZ13" s="32"/>
      <c r="NA13" s="32"/>
      <c r="NB13" s="32"/>
      <c r="NC13" s="32"/>
      <c r="ND13" s="32"/>
      <c r="NE13" s="32"/>
      <c r="NF13" s="32"/>
      <c r="NG13" s="32"/>
      <c r="NH13" s="32"/>
      <c r="NI13" s="32"/>
      <c r="NJ13" s="32"/>
      <c r="NK13" s="32"/>
      <c r="NL13" s="32"/>
      <c r="NM13" s="32"/>
      <c r="NN13" s="32"/>
      <c r="NO13" s="32"/>
      <c r="NP13" s="32"/>
      <c r="NQ13" s="32"/>
      <c r="NR13" s="32"/>
      <c r="NS13" s="32"/>
      <c r="NT13" s="32"/>
      <c r="NU13" s="32"/>
      <c r="NV13" s="32"/>
      <c r="NW13" s="32"/>
      <c r="NX13" s="32"/>
      <c r="NY13" s="32"/>
      <c r="NZ13" s="32"/>
      <c r="OA13" s="32"/>
      <c r="OB13" s="32"/>
      <c r="OC13" s="32"/>
      <c r="OD13" s="32"/>
      <c r="OE13" s="32"/>
      <c r="OF13" s="32"/>
      <c r="OG13" s="32"/>
      <c r="OH13" s="32"/>
      <c r="OI13" s="32"/>
      <c r="OJ13" s="32"/>
      <c r="OL13" s="173">
        <v>75.750326477251676</v>
      </c>
      <c r="OM13" s="173">
        <v>67.028897882665433</v>
      </c>
      <c r="ON13" s="173">
        <v>36.27729309537132</v>
      </c>
      <c r="OO13" s="173">
        <v>64.443194414401972</v>
      </c>
      <c r="OP13" s="6">
        <v>56.896483835721497</v>
      </c>
      <c r="OQ13" s="6">
        <v>17.999249193799148</v>
      </c>
      <c r="OR13" s="6">
        <v>49.552582744728845</v>
      </c>
      <c r="OS13" s="6">
        <v>34.090657613232878</v>
      </c>
      <c r="OV13" s="176"/>
      <c r="OW13" s="176"/>
      <c r="OX13" s="39"/>
      <c r="OY13" s="39"/>
      <c r="OZ13" s="39"/>
      <c r="PA13" s="39"/>
      <c r="PB13" s="39"/>
      <c r="PC13" s="39"/>
      <c r="PD13" s="39"/>
      <c r="PE13" s="39"/>
      <c r="PF13" s="39"/>
      <c r="PG13" s="39"/>
      <c r="PH13" s="39"/>
      <c r="PI13" s="39"/>
      <c r="PJ13" s="39"/>
      <c r="PK13" s="39"/>
      <c r="PL13" s="39"/>
      <c r="PM13" s="39"/>
      <c r="PN13" s="39"/>
      <c r="PO13" s="39"/>
      <c r="PP13" s="39"/>
      <c r="PQ13" s="39"/>
      <c r="PR13" s="39"/>
      <c r="PS13" s="39"/>
      <c r="PT13" s="39"/>
      <c r="PU13" s="39"/>
      <c r="PV13" s="39"/>
      <c r="PW13" s="39"/>
      <c r="PX13" s="39"/>
      <c r="PY13" s="39"/>
      <c r="PZ13" s="39"/>
      <c r="QA13" s="39"/>
      <c r="QB13" s="39"/>
      <c r="QC13" s="39"/>
      <c r="QD13" s="39"/>
      <c r="QE13" s="39"/>
      <c r="QF13" s="39"/>
      <c r="QG13" s="39"/>
      <c r="QH13" s="39"/>
      <c r="QI13" s="39"/>
      <c r="QJ13" s="39"/>
      <c r="QK13" s="39"/>
      <c r="QL13" s="39"/>
      <c r="QM13" s="39"/>
      <c r="QN13" s="39"/>
      <c r="QO13" s="39"/>
      <c r="QP13" s="39"/>
      <c r="QQ13" s="39"/>
      <c r="QR13" s="39"/>
      <c r="QS13" s="39"/>
      <c r="QT13" s="39"/>
      <c r="QU13" s="39"/>
      <c r="QV13" s="39"/>
      <c r="QW13" s="39"/>
      <c r="QX13" s="39"/>
      <c r="QY13" s="39"/>
      <c r="QZ13" s="39"/>
      <c r="RA13" s="39"/>
      <c r="RB13" s="39"/>
      <c r="RC13" s="39"/>
      <c r="RD13" s="39"/>
      <c r="RE13" s="39"/>
      <c r="RF13" s="39"/>
      <c r="RG13" s="39"/>
      <c r="RH13" s="39"/>
      <c r="RI13" s="39"/>
      <c r="RJ13" s="39"/>
      <c r="RK13" s="39"/>
      <c r="RL13" s="39"/>
      <c r="RM13" s="39"/>
      <c r="RN13" s="39"/>
      <c r="RO13" s="39"/>
      <c r="RP13" s="39"/>
      <c r="RQ13" s="39"/>
      <c r="RR13" s="39"/>
      <c r="RS13" s="39"/>
      <c r="RT13" s="39"/>
      <c r="RU13" s="39"/>
      <c r="RV13" s="39"/>
      <c r="RW13" s="39"/>
      <c r="RX13" s="39"/>
      <c r="RY13" s="39"/>
      <c r="RZ13" s="39"/>
      <c r="SA13" s="39"/>
      <c r="SB13" s="39"/>
      <c r="SC13" s="39"/>
      <c r="SD13" s="39"/>
      <c r="SE13" s="39"/>
      <c r="SF13" s="39"/>
      <c r="SG13" s="39"/>
      <c r="SH13" s="39"/>
      <c r="SI13" s="39"/>
      <c r="SJ13" s="39"/>
      <c r="SK13" s="39"/>
      <c r="SL13" s="39"/>
      <c r="SM13" s="39"/>
      <c r="SN13" s="39"/>
      <c r="SO13" s="39"/>
      <c r="SP13" s="39"/>
      <c r="SS13" s="39">
        <v>3466204769419260</v>
      </c>
      <c r="ST13" s="39">
        <v>2476110386298880</v>
      </c>
      <c r="SU13" s="39">
        <v>1926317930971130</v>
      </c>
      <c r="SV13" s="39">
        <v>1345050881556480</v>
      </c>
      <c r="SW13" s="39">
        <v>1468199002439680</v>
      </c>
      <c r="SX13" s="39">
        <v>2169151355355130</v>
      </c>
      <c r="SY13" s="39">
        <v>1954014698668030</v>
      </c>
      <c r="SZ13" s="39">
        <v>1712736455098360</v>
      </c>
      <c r="TA13" s="39">
        <v>2440944267821050</v>
      </c>
      <c r="TB13" s="39">
        <v>1787678265704440</v>
      </c>
      <c r="TC13" s="39">
        <v>2452156816818170</v>
      </c>
      <c r="TD13" s="39">
        <v>1993304656838650</v>
      </c>
      <c r="TE13" s="39">
        <v>2126055787724800</v>
      </c>
      <c r="TF13" s="39">
        <v>1793702091554810</v>
      </c>
      <c r="TG13" s="39">
        <v>2231646753390590</v>
      </c>
      <c r="TH13" s="39">
        <v>2462697740304380</v>
      </c>
      <c r="TI13" s="39">
        <v>2625886901764090</v>
      </c>
      <c r="TJ13" s="39">
        <v>2081845004992510</v>
      </c>
      <c r="TK13" s="39">
        <v>2575814830850040</v>
      </c>
      <c r="TL13" s="39">
        <v>2621492076478460</v>
      </c>
      <c r="TM13" s="39">
        <v>2813179419688960</v>
      </c>
      <c r="TN13" s="39">
        <v>3091357740564480</v>
      </c>
      <c r="TO13" s="39">
        <v>3320291845472250</v>
      </c>
      <c r="TP13" s="39">
        <v>3127584179093500</v>
      </c>
      <c r="TQ13" s="39">
        <v>3846379973640190</v>
      </c>
      <c r="TR13" s="39">
        <v>3437541499863040</v>
      </c>
      <c r="TS13" s="39">
        <v>3697205290467320</v>
      </c>
      <c r="TT13" s="39">
        <v>3691296220774400</v>
      </c>
      <c r="TU13" s="39">
        <v>3299204629790720</v>
      </c>
      <c r="TV13" s="39">
        <v>3580316950200320</v>
      </c>
      <c r="TW13" s="39">
        <v>3857507428597760</v>
      </c>
      <c r="TX13" s="39">
        <v>3595696422780920</v>
      </c>
      <c r="TY13" s="39">
        <v>3690600972943360</v>
      </c>
      <c r="TZ13" s="39">
        <v>3861103658401790</v>
      </c>
      <c r="UA13" s="39">
        <v>3450587194589180</v>
      </c>
      <c r="UB13" s="39">
        <v>3726056464842750</v>
      </c>
      <c r="UC13" s="39">
        <v>3741277828939770</v>
      </c>
      <c r="UD13" s="39">
        <v>3675830580412410</v>
      </c>
      <c r="UE13" s="39">
        <v>3812971302092800</v>
      </c>
      <c r="UF13" s="39">
        <v>3736567860428800</v>
      </c>
      <c r="UG13" s="39">
        <v>3473053900079100</v>
      </c>
      <c r="UH13" s="39">
        <v>3447476296089600</v>
      </c>
      <c r="UI13" s="39">
        <v>3339475853770750</v>
      </c>
      <c r="UJ13" s="39">
        <v>3078723288956920</v>
      </c>
      <c r="UK13" s="39">
        <v>3060489810608120</v>
      </c>
      <c r="UL13" s="39">
        <v>2918686901927930</v>
      </c>
      <c r="UM13" s="39">
        <v>2725065481256960</v>
      </c>
      <c r="UN13" s="39">
        <v>2673283744923640</v>
      </c>
      <c r="UO13" s="39">
        <v>2628861435052030</v>
      </c>
      <c r="UP13" s="39">
        <v>2539110845644800</v>
      </c>
      <c r="UQ13" s="39">
        <v>2305200484253690</v>
      </c>
      <c r="UR13" s="39">
        <v>2170381863485440</v>
      </c>
      <c r="US13" s="39">
        <v>1992314264223740</v>
      </c>
      <c r="UT13" s="39">
        <v>2069765006819320</v>
      </c>
      <c r="UU13" s="39">
        <v>1785903504687100</v>
      </c>
      <c r="UV13" s="39">
        <v>1545308966223870</v>
      </c>
      <c r="UW13" s="39">
        <v>1537650502664190</v>
      </c>
      <c r="UX13" s="39">
        <v>1322225680515070</v>
      </c>
      <c r="UY13" s="39">
        <v>1237839773696000</v>
      </c>
      <c r="UZ13" s="39">
        <v>1023398364839930</v>
      </c>
      <c r="VA13" s="39">
        <v>893462517907456</v>
      </c>
      <c r="VB13" s="39">
        <v>764405260222464</v>
      </c>
      <c r="VC13" s="39">
        <v>697446787186688</v>
      </c>
      <c r="VD13" s="39">
        <v>584277284618240</v>
      </c>
      <c r="VE13" s="39">
        <v>540399194079232</v>
      </c>
      <c r="VF13" s="39">
        <v>519599573434368</v>
      </c>
      <c r="VG13" s="39">
        <v>418951611809792</v>
      </c>
      <c r="VH13" s="39">
        <v>311185178099712</v>
      </c>
      <c r="VI13" s="39">
        <v>289976361156608</v>
      </c>
      <c r="VJ13" s="39">
        <v>251032516952064</v>
      </c>
      <c r="VK13" s="39">
        <v>265746521260032</v>
      </c>
      <c r="VL13" s="39">
        <v>186696624766976</v>
      </c>
      <c r="VM13" s="39">
        <v>175039160778752</v>
      </c>
      <c r="VN13" s="39">
        <v>149369399541760</v>
      </c>
      <c r="VO13" s="39">
        <v>124377177784320</v>
      </c>
      <c r="VP13" s="39">
        <v>95560279261184</v>
      </c>
      <c r="VQ13" s="39">
        <v>76748767100928</v>
      </c>
      <c r="VR13" s="39">
        <v>72632426823680</v>
      </c>
      <c r="VS13" s="39">
        <v>52219151908864</v>
      </c>
      <c r="VT13" s="39">
        <v>51196874194944</v>
      </c>
      <c r="VU13" s="39">
        <v>45710200274944</v>
      </c>
      <c r="VV13" s="39">
        <v>31193015779328</v>
      </c>
      <c r="VW13" s="39">
        <v>26414873051136</v>
      </c>
      <c r="VX13" s="39">
        <v>21830310035456</v>
      </c>
      <c r="VY13" s="39">
        <v>9457674223616</v>
      </c>
      <c r="VZ13" s="39">
        <v>14623600279552</v>
      </c>
      <c r="WA13" s="39">
        <v>12059636924416</v>
      </c>
      <c r="WB13" s="39">
        <v>6498421309440</v>
      </c>
      <c r="WC13" s="39">
        <v>11002907197440</v>
      </c>
      <c r="WD13" s="39">
        <v>4259833446400</v>
      </c>
      <c r="WE13" s="39">
        <v>5566266605568</v>
      </c>
      <c r="WF13" s="39">
        <v>3123102875648</v>
      </c>
      <c r="WG13" s="39">
        <v>1925678235648</v>
      </c>
      <c r="WH13" s="39">
        <v>1946894204928</v>
      </c>
      <c r="WI13" s="39">
        <v>1946084966400</v>
      </c>
      <c r="WJ13" s="39">
        <v>3190215147520</v>
      </c>
      <c r="WK13" s="39">
        <v>3222851813376</v>
      </c>
      <c r="WL13" s="39">
        <v>3260197371904</v>
      </c>
      <c r="WM13" s="39">
        <v>3271794884608</v>
      </c>
      <c r="WN13" s="36"/>
      <c r="WO13" s="37">
        <v>1.2129578013939655E-2</v>
      </c>
      <c r="WP13" s="37" t="e">
        <v>#N/A</v>
      </c>
      <c r="WQ13" s="37">
        <v>3.1983309281358854</v>
      </c>
      <c r="WR13" s="37" t="e">
        <v>#N/A</v>
      </c>
      <c r="WS13" s="37">
        <v>0.76509645934080894</v>
      </c>
      <c r="WT13" s="37" t="e">
        <v>#N/A</v>
      </c>
      <c r="WU13" s="37">
        <v>201.74087392857123</v>
      </c>
      <c r="WV13" t="e">
        <v>#N/A</v>
      </c>
      <c r="WW13"/>
      <c r="WX13" s="39">
        <v>4.2382223450615628</v>
      </c>
      <c r="WY13" s="39">
        <v>57.629999999999995</v>
      </c>
      <c r="WZ13" s="39">
        <v>17.488043805386965</v>
      </c>
      <c r="XA13" s="39">
        <v>67.357588357588355</v>
      </c>
      <c r="XB13" s="227">
        <v>2.3888577172278932E+16</v>
      </c>
      <c r="XC13" s="227">
        <v>2.1019073954958006E+17</v>
      </c>
      <c r="XD13" s="39">
        <v>5216.034929579936</v>
      </c>
      <c r="XE13" s="39">
        <v>79502.474223964891</v>
      </c>
      <c r="XF13" s="39">
        <v>23657.393452059983</v>
      </c>
      <c r="XG13" s="39">
        <v>355249.29701386561</v>
      </c>
      <c r="XH13" s="222"/>
      <c r="XI13" s="225"/>
      <c r="XJ13" s="225"/>
      <c r="XK13" s="50">
        <v>2827475971100440</v>
      </c>
      <c r="XL13" s="50">
        <v>3.5169430472345E+16</v>
      </c>
      <c r="XM13" s="50">
        <v>9.0767831503521104E+16</v>
      </c>
      <c r="XN13" s="50">
        <v>1.4023588197284099E+17</v>
      </c>
      <c r="XO13" s="50">
        <v>1.8145240810193699E+17</v>
      </c>
      <c r="XP13" s="50">
        <v>2.1323383431693501E+17</v>
      </c>
      <c r="XQ13" s="50">
        <v>2.3491481639239299E+17</v>
      </c>
      <c r="XR13" s="50">
        <v>2.4444122236108198E+17</v>
      </c>
      <c r="XS13" s="50">
        <v>2.3828504250975501E+17</v>
      </c>
      <c r="XT13" s="50">
        <v>2.18802580447868E+17</v>
      </c>
      <c r="XU13" s="50">
        <v>1.9281466072818202E+17</v>
      </c>
      <c r="XV13" s="50">
        <v>1.6624820921561901E+17</v>
      </c>
      <c r="XW13" s="50">
        <v>1.39813183802798E+17</v>
      </c>
      <c r="XX13" s="50">
        <v>1.1341460969078E+17</v>
      </c>
      <c r="XY13" s="50">
        <v>8.8568473473342208E+16</v>
      </c>
      <c r="XZ13" s="50">
        <v>6.5073902767353E+16</v>
      </c>
      <c r="YA13" s="50">
        <v>4.4147771087915296E+16</v>
      </c>
      <c r="YB13" s="50">
        <v>2.7167558581841E+16</v>
      </c>
      <c r="YC13" s="50">
        <v>1.49080612188858E+16</v>
      </c>
      <c r="YD13" s="50">
        <v>7053706317672240</v>
      </c>
      <c r="YE13" s="50">
        <v>2655141104483800</v>
      </c>
      <c r="YF13" s="50">
        <v>613592651157012</v>
      </c>
      <c r="YG13" s="50">
        <v>44032531876748.797</v>
      </c>
      <c r="YH13" s="50">
        <v>26947231536289.699</v>
      </c>
      <c r="YI13" s="50">
        <v>19025593999998.301</v>
      </c>
      <c r="YJ13" s="50">
        <v>11902053913922.5</v>
      </c>
      <c r="YK13" s="50">
        <v>5977643747449.2803</v>
      </c>
      <c r="YL13" s="50">
        <v>2321637144874.0898</v>
      </c>
      <c r="YM13" s="50">
        <v>1100233315854.25</v>
      </c>
      <c r="YN13" s="50">
        <v>866738192658.39001</v>
      </c>
      <c r="YO13" s="50">
        <v>994900427983.56494</v>
      </c>
      <c r="YP13" s="50">
        <v>1099128996256.14</v>
      </c>
      <c r="YQ13" s="50">
        <v>1052141530294.49</v>
      </c>
      <c r="YR13" s="50">
        <v>930152312110.56006</v>
      </c>
      <c r="YS13" s="50">
        <v>759274131525.46802</v>
      </c>
      <c r="YT13"/>
      <c r="YU13" s="50"/>
      <c r="YV13" s="50"/>
      <c r="YW13" s="50"/>
      <c r="YX13" s="50">
        <v>2.82747597110044E+16</v>
      </c>
      <c r="YY13" s="50">
        <v>4.8468794936677197E+17</v>
      </c>
      <c r="YZ13" s="50">
        <v>1.31702343750207E+18</v>
      </c>
      <c r="ZA13" s="50">
        <v>2.04679538717586E+18</v>
      </c>
      <c r="ZB13" s="50">
        <v>2.6487180377296102E+18</v>
      </c>
      <c r="ZC13" s="50">
        <v>3.1163057489356498E+18</v>
      </c>
      <c r="ZD13" s="50">
        <v>3.4509610195696701E+18</v>
      </c>
      <c r="ZE13" s="50">
        <v>3.5754089240874701E+18</v>
      </c>
      <c r="ZF13" s="50">
        <v>3.4838916560047002E+18</v>
      </c>
      <c r="ZG13" s="50">
        <v>3.19904462447917E+18</v>
      </c>
      <c r="ZH13" s="50">
        <v>2.8288866282018002E+18</v>
      </c>
      <c r="ZI13" s="50">
        <v>2.44717363965391E+18</v>
      </c>
      <c r="ZJ13" s="50">
        <v>2.0463565992955E+18</v>
      </c>
      <c r="ZK13" s="50">
        <v>1.65524024954112E+18</v>
      </c>
      <c r="ZL13" s="50">
        <v>1.2993221545887301E+18</v>
      </c>
      <c r="ZM13" s="50">
        <v>9.5161836304946406E+17</v>
      </c>
      <c r="ZN13" s="50">
        <v>6.4558948370120294E+17</v>
      </c>
      <c r="ZO13" s="50">
        <v>3.96193562651848E+17</v>
      </c>
      <c r="ZP13" s="50">
        <v>2.1633502370262899E+17</v>
      </c>
      <c r="ZQ13" s="50">
        <v>1.02022850052136E+17</v>
      </c>
      <c r="ZR13" s="50">
        <v>3.76144989801872E+16</v>
      </c>
      <c r="ZS13" s="50">
        <v>7997634914542030</v>
      </c>
      <c r="ZT13" s="50">
        <v>453502136286714</v>
      </c>
      <c r="ZU13" s="50">
        <v>297953129181740</v>
      </c>
      <c r="ZV13" s="50">
        <v>208844164022969</v>
      </c>
      <c r="ZW13" s="50">
        <v>121204402242697</v>
      </c>
      <c r="ZX13" s="50">
        <v>47450274272635.703</v>
      </c>
      <c r="ZY13" s="50">
        <v>15586578014882.4</v>
      </c>
      <c r="ZZ13" s="50">
        <v>6841054676796.7402</v>
      </c>
      <c r="AAA13" s="50">
        <v>6522313786462</v>
      </c>
      <c r="AAB13" s="50">
        <v>8501282650494.1396</v>
      </c>
      <c r="AAC13" s="50">
        <v>8520970337312.5098</v>
      </c>
      <c r="AAD13" s="50">
        <v>7148469342331.7695</v>
      </c>
      <c r="AAE13" s="50">
        <v>5537397975020.7598</v>
      </c>
      <c r="AAF13" s="50">
        <v>4209729067340.3501</v>
      </c>
    </row>
    <row r="14" spans="1:712" x14ac:dyDescent="0.3">
      <c r="A14" s="2"/>
      <c r="B14" s="1"/>
      <c r="C14" s="4"/>
      <c r="D14" s="1"/>
      <c r="E14" s="3"/>
      <c r="F14" s="3"/>
      <c r="G14" s="196"/>
      <c r="H14" s="57" t="s">
        <v>209</v>
      </c>
      <c r="I14" s="57" t="s">
        <v>209</v>
      </c>
      <c r="J14" s="196">
        <f t="shared" si="0"/>
        <v>8</v>
      </c>
      <c r="K14" s="77"/>
      <c r="L14" s="53"/>
      <c r="M14" s="53"/>
      <c r="N14" s="53"/>
      <c r="O14" s="53"/>
      <c r="P14" s="53"/>
      <c r="Q14" s="54"/>
      <c r="R14" s="210"/>
      <c r="S14" s="211"/>
      <c r="T14" s="211"/>
      <c r="U14" s="212"/>
      <c r="V14" s="78"/>
      <c r="W14" s="116"/>
      <c r="X14" s="116"/>
      <c r="Y14" s="116"/>
      <c r="Z14" s="117"/>
      <c r="AA14" s="117"/>
      <c r="AB14" s="116"/>
      <c r="AC14" s="116"/>
      <c r="AD14" s="116"/>
      <c r="AE14" s="116"/>
      <c r="AF14" s="116"/>
      <c r="AG14" s="116"/>
      <c r="AH14" s="116"/>
      <c r="AI14" s="116"/>
      <c r="AJ14" s="118"/>
      <c r="AK14" s="85"/>
      <c r="AL14" s="86"/>
      <c r="AM14" s="75"/>
      <c r="AN14" s="48"/>
      <c r="AO14" s="49"/>
      <c r="AP14" s="48"/>
      <c r="AT14" s="89"/>
      <c r="AU14" s="90"/>
      <c r="AV14" s="89"/>
      <c r="AW14" s="90"/>
      <c r="BA14" s="90"/>
      <c r="BB14" s="89"/>
      <c r="BD14" s="74"/>
      <c r="BE14" s="70"/>
      <c r="BF14" s="74"/>
      <c r="BG14" s="69"/>
      <c r="BH14" s="88"/>
      <c r="BI14" s="70"/>
      <c r="BJ14" s="70"/>
      <c r="BK14" s="70"/>
      <c r="BL14" s="70"/>
      <c r="BM14" s="69"/>
      <c r="BN14" s="71"/>
      <c r="BP14" s="73"/>
      <c r="BQ14" s="73"/>
      <c r="BT14" s="70"/>
      <c r="BU14" s="69"/>
      <c r="BV14" s="8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K14" s="75"/>
      <c r="FL14" s="75"/>
      <c r="FM14" s="75"/>
      <c r="FN14" s="75"/>
      <c r="FO14" s="75"/>
      <c r="FP14" s="75"/>
      <c r="FQ14" s="75"/>
      <c r="IY14" s="219"/>
      <c r="IZ14" s="219"/>
      <c r="JA14" s="33"/>
      <c r="JB14" s="185" t="e">
        <v>#N/A</v>
      </c>
      <c r="JC14" s="185" t="e">
        <v>#N/A</v>
      </c>
      <c r="JD14" s="33"/>
      <c r="JE14" s="185" t="e">
        <v>#N/A</v>
      </c>
      <c r="JF14" s="185" t="e">
        <v>#N/A</v>
      </c>
      <c r="JG14" s="32"/>
      <c r="JH14" s="32"/>
      <c r="JI14" s="32"/>
      <c r="JJ14" s="32"/>
      <c r="JK14" s="32"/>
      <c r="JL14" s="32"/>
      <c r="JM14" s="32"/>
      <c r="JN14" s="32"/>
      <c r="JO14" s="32"/>
      <c r="JP14" s="32"/>
      <c r="JQ14" s="32"/>
      <c r="JR14" s="32"/>
      <c r="JS14" s="32"/>
      <c r="JT14" s="32"/>
      <c r="JU14" s="32"/>
      <c r="JV14" s="32"/>
      <c r="JW14" s="32"/>
      <c r="JX14" s="32"/>
      <c r="JY14" s="32"/>
      <c r="JZ14" s="32"/>
      <c r="KA14" s="32"/>
      <c r="KB14" s="32"/>
      <c r="KC14" s="32"/>
      <c r="KD14" s="32"/>
      <c r="KE14" s="32"/>
      <c r="KF14" s="32"/>
      <c r="KG14" s="32"/>
      <c r="KH14" s="32"/>
      <c r="KI14" s="32"/>
      <c r="KJ14" s="32"/>
      <c r="KK14" s="32"/>
      <c r="KL14" s="32"/>
      <c r="KM14" s="33"/>
      <c r="KN14" s="32"/>
      <c r="KO14" s="72"/>
      <c r="KP14" s="39"/>
      <c r="KQ14" s="39"/>
      <c r="KR14" s="39"/>
      <c r="KS14" s="39"/>
      <c r="KT14" s="39"/>
      <c r="KU14" s="39"/>
      <c r="KV14" s="39"/>
      <c r="KW14" s="39"/>
      <c r="KX14" s="39"/>
      <c r="KY14" s="39"/>
      <c r="KZ14" s="39"/>
      <c r="LA14" s="39"/>
      <c r="LB14" s="39"/>
      <c r="LC14" s="39"/>
      <c r="LD14" s="39"/>
      <c r="LE14" s="39"/>
      <c r="LF14" s="39"/>
      <c r="LG14" s="39"/>
      <c r="LH14" s="39"/>
      <c r="LI14" s="39"/>
      <c r="LJ14" s="39"/>
      <c r="LK14" s="39"/>
      <c r="LL14" s="39"/>
      <c r="LM14" s="39"/>
      <c r="LN14" s="39"/>
      <c r="LO14" s="39"/>
      <c r="LP14" s="39"/>
      <c r="LQ14" s="39"/>
      <c r="LR14" s="39"/>
      <c r="LS14" s="39"/>
      <c r="LT14" s="39"/>
      <c r="LU14" s="39"/>
      <c r="LV14" s="39"/>
      <c r="LW14" s="39"/>
      <c r="LX14" s="39"/>
      <c r="LY14" s="39"/>
      <c r="LZ14" s="39"/>
      <c r="MA14" s="39"/>
      <c r="MB14" s="39"/>
      <c r="MC14" s="39"/>
      <c r="MD14" s="39"/>
      <c r="ME14" s="39"/>
      <c r="MF14" s="39"/>
      <c r="MG14" s="39"/>
      <c r="MH14" s="39"/>
      <c r="MI14" s="39"/>
      <c r="MJ14" s="39"/>
      <c r="MK14" s="39"/>
      <c r="ML14" s="39"/>
      <c r="MM14" s="39"/>
      <c r="MN14" s="39"/>
      <c r="MO14" s="39"/>
      <c r="MP14" s="39"/>
      <c r="MQ14" s="39"/>
      <c r="MR14" s="39"/>
      <c r="MS14" s="39"/>
      <c r="MT14" s="39"/>
      <c r="MU14" s="39"/>
      <c r="MV14" s="39"/>
      <c r="MW14" s="39"/>
      <c r="MX14" s="39"/>
      <c r="MY14" s="39"/>
      <c r="MZ14" s="39"/>
      <c r="NA14" s="39"/>
      <c r="NB14" s="39"/>
      <c r="NC14" s="39"/>
      <c r="ND14" s="39"/>
      <c r="NE14" s="39"/>
      <c r="NF14" s="39"/>
      <c r="NG14" s="39"/>
      <c r="NH14" s="39"/>
      <c r="NI14" s="39"/>
      <c r="NJ14" s="39"/>
      <c r="NK14" s="39"/>
      <c r="NL14" s="39"/>
      <c r="NM14" s="39"/>
      <c r="NN14" s="39"/>
      <c r="NO14" s="39"/>
      <c r="NP14" s="39"/>
      <c r="NQ14" s="39"/>
      <c r="NR14" s="39"/>
      <c r="NS14" s="39"/>
      <c r="NT14" s="39"/>
      <c r="NU14" s="39"/>
      <c r="NV14" s="39"/>
      <c r="NW14" s="39"/>
      <c r="NX14" s="39"/>
      <c r="NY14" s="39"/>
      <c r="NZ14" s="39"/>
      <c r="OA14" s="39"/>
      <c r="OB14" s="39"/>
      <c r="OC14" s="39"/>
      <c r="OD14" s="39"/>
      <c r="OE14" s="39"/>
      <c r="OF14" s="39"/>
      <c r="OG14" s="39"/>
      <c r="OH14" s="39"/>
      <c r="OI14" s="39"/>
      <c r="OJ14" s="39"/>
      <c r="OL14" s="173"/>
      <c r="OM14" s="173"/>
      <c r="ON14" s="173"/>
      <c r="OO14" s="173"/>
      <c r="OP14" s="6"/>
      <c r="OQ14" s="6"/>
      <c r="OR14" s="6"/>
      <c r="OS14" s="6"/>
      <c r="OV14" s="176"/>
      <c r="OW14" s="176"/>
      <c r="OX14" s="39"/>
      <c r="OY14" s="39"/>
      <c r="OZ14" s="39"/>
      <c r="PA14" s="39"/>
      <c r="PB14" s="39"/>
      <c r="PC14" s="39"/>
      <c r="PD14" s="39"/>
      <c r="PE14" s="39"/>
      <c r="PF14" s="39"/>
      <c r="PG14" s="39"/>
      <c r="PH14" s="39"/>
      <c r="PI14" s="39"/>
      <c r="PJ14" s="39"/>
      <c r="PK14" s="39"/>
      <c r="PL14" s="39"/>
      <c r="PM14" s="39"/>
      <c r="PN14" s="39"/>
      <c r="PO14" s="39"/>
      <c r="PP14" s="39"/>
      <c r="PQ14" s="39"/>
      <c r="PR14" s="39"/>
      <c r="PS14" s="39"/>
      <c r="PT14" s="39"/>
      <c r="PU14" s="39"/>
      <c r="PV14" s="39"/>
      <c r="PW14" s="39"/>
      <c r="PX14" s="39"/>
      <c r="PY14" s="39"/>
      <c r="PZ14" s="39"/>
      <c r="QA14" s="39"/>
      <c r="QB14" s="39"/>
      <c r="QC14" s="39"/>
      <c r="QD14" s="39"/>
      <c r="QE14" s="39"/>
      <c r="QF14" s="39"/>
      <c r="QG14" s="39"/>
      <c r="QH14" s="39"/>
      <c r="QI14" s="39"/>
      <c r="QJ14" s="39"/>
      <c r="QK14" s="39"/>
      <c r="QL14" s="39"/>
      <c r="QM14" s="39"/>
      <c r="QN14" s="39"/>
      <c r="QO14" s="39"/>
      <c r="QP14" s="39"/>
      <c r="QQ14" s="39"/>
      <c r="QR14" s="39"/>
      <c r="QS14" s="39"/>
      <c r="QT14" s="39"/>
      <c r="QU14" s="39"/>
      <c r="QV14" s="39"/>
      <c r="QW14" s="39"/>
      <c r="QX14" s="39"/>
      <c r="QY14" s="39"/>
      <c r="QZ14" s="39"/>
      <c r="RA14" s="39"/>
      <c r="RB14" s="39"/>
      <c r="RC14" s="39"/>
      <c r="RD14" s="39"/>
      <c r="RE14" s="39"/>
      <c r="RF14" s="39"/>
      <c r="RG14" s="39"/>
      <c r="RH14" s="39"/>
      <c r="RI14" s="39"/>
      <c r="RJ14" s="39"/>
      <c r="RK14" s="39"/>
      <c r="RL14" s="39"/>
      <c r="RM14" s="39"/>
      <c r="RN14" s="39"/>
      <c r="RO14" s="39"/>
      <c r="RP14" s="39"/>
      <c r="RQ14" s="39"/>
      <c r="RR14" s="39"/>
      <c r="RS14" s="39"/>
      <c r="RT14" s="39"/>
      <c r="RU14" s="39"/>
      <c r="RV14" s="39"/>
      <c r="RW14" s="39"/>
      <c r="RX14" s="39"/>
      <c r="RY14" s="39"/>
      <c r="RZ14" s="39"/>
      <c r="SA14" s="39"/>
      <c r="SB14" s="39"/>
      <c r="SC14" s="39"/>
      <c r="SD14" s="39"/>
      <c r="SE14" s="39"/>
      <c r="SF14" s="39"/>
      <c r="SG14" s="39"/>
      <c r="SH14" s="39"/>
      <c r="SI14" s="39"/>
      <c r="SJ14" s="39"/>
      <c r="SK14" s="39"/>
      <c r="SL14" s="39"/>
      <c r="SM14" s="39"/>
      <c r="SN14" s="39"/>
      <c r="SO14" s="39"/>
      <c r="SP14" s="39"/>
      <c r="WL14" s="39"/>
      <c r="WM14" s="39"/>
      <c r="WN14" s="36"/>
      <c r="WO14" s="37"/>
      <c r="WP14" s="37"/>
      <c r="WQ14" s="37"/>
      <c r="WR14" s="37"/>
      <c r="WS14" s="37"/>
      <c r="WT14" s="37"/>
      <c r="WU14" s="37"/>
      <c r="WV14"/>
      <c r="WW14"/>
      <c r="WZ14" s="39"/>
      <c r="XA14" s="39"/>
      <c r="XB14" s="227" t="s">
        <v>209</v>
      </c>
      <c r="XC14" s="227" t="s">
        <v>209</v>
      </c>
      <c r="XD14" s="39"/>
      <c r="XE14" s="39"/>
      <c r="XF14" s="39"/>
      <c r="XG14" s="39"/>
      <c r="XH14" s="220"/>
      <c r="XI14" s="223"/>
      <c r="XJ14" s="223"/>
      <c r="XK14" s="187"/>
      <c r="XL14" s="187"/>
      <c r="XM14" s="187"/>
      <c r="XN14" s="187"/>
      <c r="XO14" s="187"/>
      <c r="XP14" s="187"/>
      <c r="XQ14" s="187"/>
      <c r="XR14" s="187"/>
      <c r="XS14" s="187"/>
      <c r="XT14" s="187"/>
      <c r="XU14" s="187"/>
      <c r="XV14" s="187"/>
      <c r="XW14" s="187"/>
      <c r="XX14" s="187"/>
      <c r="XY14" s="187"/>
      <c r="XZ14" s="187"/>
      <c r="YA14" s="187"/>
      <c r="YB14" s="187"/>
      <c r="YC14" s="187"/>
      <c r="YD14" s="187"/>
      <c r="YE14" s="187"/>
      <c r="YF14" s="187"/>
      <c r="YG14" s="187"/>
      <c r="YH14" s="187"/>
      <c r="YI14" s="187"/>
      <c r="YJ14" s="187"/>
      <c r="YK14" s="187"/>
      <c r="YL14" s="187"/>
      <c r="YM14" s="187"/>
      <c r="YN14" s="187"/>
      <c r="YO14" s="187"/>
      <c r="YP14" s="187"/>
      <c r="YQ14" s="187"/>
      <c r="YR14" s="187"/>
      <c r="YS14" s="187"/>
      <c r="YT14"/>
      <c r="YU14" s="187"/>
      <c r="YV14" s="187"/>
      <c r="YW14" s="187"/>
      <c r="YX14" s="187"/>
      <c r="YY14" s="187"/>
      <c r="YZ14" s="187"/>
      <c r="ZA14" s="187"/>
      <c r="ZB14" s="187"/>
      <c r="ZC14" s="187"/>
      <c r="ZD14" s="187"/>
      <c r="ZE14" s="187"/>
      <c r="ZF14" s="187"/>
      <c r="ZG14" s="187"/>
      <c r="ZH14" s="187"/>
      <c r="ZI14" s="187"/>
      <c r="ZJ14" s="187"/>
      <c r="ZK14" s="187"/>
      <c r="ZL14" s="187"/>
      <c r="ZM14" s="187"/>
      <c r="ZN14" s="187"/>
      <c r="ZO14" s="187"/>
      <c r="ZP14" s="187"/>
      <c r="ZQ14" s="187"/>
      <c r="ZR14" s="187"/>
      <c r="ZS14" s="187"/>
      <c r="ZT14" s="187"/>
      <c r="ZU14" s="187"/>
      <c r="ZV14" s="187"/>
      <c r="ZW14" s="187"/>
      <c r="ZX14" s="187"/>
      <c r="ZY14" s="187"/>
      <c r="ZZ14" s="187"/>
      <c r="AAA14" s="187"/>
      <c r="AAB14" s="187"/>
      <c r="AAC14" s="187"/>
      <c r="AAD14" s="187"/>
      <c r="AAE14" s="187"/>
      <c r="AAF14" s="187"/>
    </row>
    <row r="15" spans="1:712" x14ac:dyDescent="0.3">
      <c r="A15" s="2">
        <v>43120</v>
      </c>
      <c r="B15" s="1" t="s">
        <v>6</v>
      </c>
      <c r="C15" s="4" t="s">
        <v>8</v>
      </c>
      <c r="D15" s="1">
        <v>23</v>
      </c>
      <c r="E15" s="3">
        <v>0.40023148148148152</v>
      </c>
      <c r="F15" s="3">
        <v>0.40607638888888892</v>
      </c>
      <c r="G15" s="196"/>
      <c r="H15" s="57">
        <v>43120.400231481479</v>
      </c>
      <c r="I15" s="57">
        <v>43120.406076388892</v>
      </c>
      <c r="J15" s="196">
        <f t="shared" si="0"/>
        <v>9</v>
      </c>
      <c r="K15" s="77">
        <v>2.6</v>
      </c>
      <c r="L15" s="53">
        <v>91</v>
      </c>
      <c r="M15" s="53">
        <v>7.9</v>
      </c>
      <c r="N15" s="53">
        <v>1.3</v>
      </c>
      <c r="O15" s="53">
        <v>251</v>
      </c>
      <c r="P15" s="53">
        <v>996.3</v>
      </c>
      <c r="Q15" s="54">
        <v>85</v>
      </c>
      <c r="R15" s="210" t="s">
        <v>8</v>
      </c>
      <c r="S15" s="211">
        <v>14.51</v>
      </c>
      <c r="T15" s="211">
        <v>2.0367294420400048</v>
      </c>
      <c r="U15" s="212">
        <v>3134.6333333333332</v>
      </c>
      <c r="V15" s="78">
        <v>23</v>
      </c>
      <c r="W15" s="116">
        <v>4.9955445544554458</v>
      </c>
      <c r="X15" s="116">
        <v>58.95451732673267</v>
      </c>
      <c r="Y15" s="116">
        <v>1.4558787128712871</v>
      </c>
      <c r="Z15" s="117">
        <v>5.6367477582177986E-2</v>
      </c>
      <c r="AA15" s="117">
        <v>383.48841940197997</v>
      </c>
      <c r="AB15" s="116">
        <v>1.0103882235841601</v>
      </c>
      <c r="AC15" s="116">
        <v>1.0390905430495014</v>
      </c>
      <c r="AD15" s="116">
        <v>7.8671410891089106</v>
      </c>
      <c r="AE15" s="116">
        <v>3.2141271515049645</v>
      </c>
      <c r="AF15" s="116">
        <v>153.69090346534654</v>
      </c>
      <c r="AG15" s="116">
        <v>1.0059824156237638</v>
      </c>
      <c r="AH15" s="116">
        <v>58.061819306930694</v>
      </c>
      <c r="AI15" s="116">
        <v>429.27363861386141</v>
      </c>
      <c r="AJ15" s="118">
        <v>22.027660891089109</v>
      </c>
      <c r="AK15" s="83">
        <v>426.59636862405972</v>
      </c>
      <c r="AL15" s="84">
        <v>205.18919681507069</v>
      </c>
      <c r="AM15" s="76"/>
      <c r="AN15" s="48">
        <v>1.8911424408130415</v>
      </c>
      <c r="AO15" s="49">
        <v>7.1977909552439865</v>
      </c>
      <c r="AP15" s="48">
        <v>1.6630505299473011</v>
      </c>
      <c r="AQ15" s="49">
        <v>6.2716257020611663E-2</v>
      </c>
      <c r="AR15" s="49">
        <v>1.2129578013939655</v>
      </c>
      <c r="AS15" s="49">
        <v>2.6590961653906044E-2</v>
      </c>
      <c r="AT15" s="89">
        <v>25.891813661997492</v>
      </c>
      <c r="AU15" s="90"/>
      <c r="AV15" s="89">
        <v>2.5891813661997487</v>
      </c>
      <c r="AW15" s="90">
        <v>0</v>
      </c>
      <c r="BA15" s="90"/>
      <c r="BB15" s="89"/>
      <c r="BD15" s="74"/>
      <c r="BE15" s="70"/>
      <c r="BF15" s="74"/>
      <c r="BG15" s="69"/>
      <c r="BH15" s="88">
        <v>291.31245800983709</v>
      </c>
      <c r="BI15" s="70"/>
      <c r="BJ15" s="70"/>
      <c r="BK15" s="70"/>
      <c r="BL15" s="70"/>
      <c r="BM15" s="69"/>
      <c r="BN15" s="71"/>
      <c r="BP15" s="73"/>
      <c r="BQ15" s="73"/>
      <c r="BT15" s="70"/>
      <c r="BU15" s="69"/>
      <c r="BV15" s="8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K15" s="75"/>
      <c r="FL15" s="75"/>
      <c r="FM15" s="75"/>
      <c r="FN15" s="75"/>
      <c r="FO15" s="75"/>
      <c r="FP15" s="75"/>
      <c r="FQ15" s="75"/>
      <c r="IY15" s="219"/>
      <c r="IZ15" s="219"/>
      <c r="JA15" s="33">
        <v>14.79</v>
      </c>
      <c r="JB15" s="185" t="e">
        <v>#N/A</v>
      </c>
      <c r="JC15" s="185" t="e">
        <v>#N/A</v>
      </c>
      <c r="JD15" s="33">
        <v>14.79</v>
      </c>
      <c r="JE15" s="185" t="e">
        <v>#N/A</v>
      </c>
      <c r="JF15" s="185" t="e">
        <v>#N/A</v>
      </c>
      <c r="JG15" s="32"/>
      <c r="JH15" s="32"/>
      <c r="JI15" s="32"/>
      <c r="JJ15" s="32"/>
      <c r="JK15" s="32"/>
      <c r="JL15" s="32"/>
      <c r="JM15" s="32"/>
      <c r="JN15" s="32"/>
      <c r="JO15" s="32"/>
      <c r="JP15" s="32"/>
      <c r="JQ15" s="32"/>
      <c r="JR15" s="32"/>
      <c r="JS15" s="32"/>
      <c r="JT15" s="32"/>
      <c r="JU15" s="32"/>
      <c r="JV15" s="32"/>
      <c r="JW15" s="32"/>
      <c r="JX15" s="32"/>
      <c r="JY15" s="32"/>
      <c r="JZ15" s="32"/>
      <c r="KA15" s="32"/>
      <c r="KB15" s="32"/>
      <c r="KC15" s="32"/>
      <c r="KD15" s="32"/>
      <c r="KE15" s="32"/>
      <c r="KF15" s="32"/>
      <c r="KG15" s="32"/>
      <c r="KH15" s="32"/>
      <c r="KI15" s="32"/>
      <c r="KJ15" s="32"/>
      <c r="KK15" s="32"/>
      <c r="KL15" s="32"/>
      <c r="KM15" s="33">
        <v>14.79</v>
      </c>
      <c r="KN15" s="32"/>
      <c r="KO15" s="72"/>
      <c r="KP15" s="32"/>
      <c r="KQ15" s="32"/>
      <c r="KR15" s="32"/>
      <c r="KS15" s="32"/>
      <c r="KT15" s="32"/>
      <c r="KU15" s="32"/>
      <c r="KV15" s="32"/>
      <c r="KW15" s="32"/>
      <c r="KX15" s="32"/>
      <c r="KY15" s="32"/>
      <c r="KZ15" s="32"/>
      <c r="LA15" s="32"/>
      <c r="LB15" s="32"/>
      <c r="LC15" s="32"/>
      <c r="LD15" s="32"/>
      <c r="LE15" s="32"/>
      <c r="LF15" s="32"/>
      <c r="LG15" s="32"/>
      <c r="LH15" s="32"/>
      <c r="LI15" s="32"/>
      <c r="LJ15" s="32"/>
      <c r="LK15" s="32"/>
      <c r="LL15" s="32"/>
      <c r="LM15" s="32"/>
      <c r="LN15" s="32"/>
      <c r="LO15" s="32"/>
      <c r="LP15" s="32"/>
      <c r="LQ15" s="32"/>
      <c r="LR15" s="32"/>
      <c r="LS15" s="32"/>
      <c r="LT15" s="32"/>
      <c r="LU15" s="32"/>
      <c r="LV15" s="32"/>
      <c r="LW15" s="32"/>
      <c r="LX15" s="32"/>
      <c r="LY15" s="32"/>
      <c r="LZ15" s="32"/>
      <c r="MA15" s="32"/>
      <c r="MB15" s="32"/>
      <c r="MC15" s="32"/>
      <c r="MD15" s="32"/>
      <c r="ME15" s="32"/>
      <c r="MF15" s="32"/>
      <c r="MG15" s="32"/>
      <c r="MH15" s="32"/>
      <c r="MI15" s="32"/>
      <c r="MJ15" s="32"/>
      <c r="MK15" s="32"/>
      <c r="ML15" s="32"/>
      <c r="MM15" s="32"/>
      <c r="MN15" s="32"/>
      <c r="MO15" s="32"/>
      <c r="MP15" s="32"/>
      <c r="MQ15" s="32"/>
      <c r="MR15" s="32"/>
      <c r="MS15" s="32"/>
      <c r="MT15" s="32"/>
      <c r="MU15" s="32"/>
      <c r="MV15" s="32"/>
      <c r="MW15" s="32"/>
      <c r="MX15" s="32"/>
      <c r="MY15" s="32"/>
      <c r="MZ15" s="32"/>
      <c r="NA15" s="32"/>
      <c r="NB15" s="32"/>
      <c r="NC15" s="32"/>
      <c r="ND15" s="32"/>
      <c r="NE15" s="32"/>
      <c r="NF15" s="32"/>
      <c r="NG15" s="32"/>
      <c r="NH15" s="32"/>
      <c r="NI15" s="32"/>
      <c r="NJ15" s="32"/>
      <c r="NK15" s="32"/>
      <c r="NL15" s="32"/>
      <c r="NM15" s="32"/>
      <c r="NN15" s="32"/>
      <c r="NO15" s="32"/>
      <c r="NP15" s="32"/>
      <c r="NQ15" s="32"/>
      <c r="NR15" s="32"/>
      <c r="NS15" s="32"/>
      <c r="NT15" s="32"/>
      <c r="NU15" s="32"/>
      <c r="NV15" s="32"/>
      <c r="NW15" s="32"/>
      <c r="NX15" s="32"/>
      <c r="NY15" s="32"/>
      <c r="NZ15" s="32"/>
      <c r="OA15" s="32"/>
      <c r="OB15" s="32"/>
      <c r="OC15" s="32"/>
      <c r="OD15" s="32"/>
      <c r="OE15" s="32"/>
      <c r="OF15" s="32"/>
      <c r="OG15" s="32"/>
      <c r="OH15" s="32"/>
      <c r="OI15" s="32"/>
      <c r="OJ15" s="32"/>
      <c r="OL15" s="173" t="e">
        <v>#N/A</v>
      </c>
      <c r="OM15" s="173" t="e">
        <v>#N/A</v>
      </c>
      <c r="ON15" s="173" t="e">
        <v>#N/A</v>
      </c>
      <c r="OO15" s="173" t="e">
        <v>#N/A</v>
      </c>
      <c r="OP15" s="6" t="e">
        <v>#N/A</v>
      </c>
      <c r="OQ15" s="6" t="e">
        <v>#N/A</v>
      </c>
      <c r="OR15" s="6" t="e">
        <v>#N/A</v>
      </c>
      <c r="OS15" s="6" t="e">
        <v>#N/A</v>
      </c>
      <c r="OV15" s="176"/>
      <c r="OW15" s="176"/>
      <c r="OX15" s="39"/>
      <c r="OY15" s="39"/>
      <c r="OZ15" s="39"/>
      <c r="PA15" s="39"/>
      <c r="PB15" s="39"/>
      <c r="PC15" s="39"/>
      <c r="PD15" s="39"/>
      <c r="PE15" s="39"/>
      <c r="PF15" s="39"/>
      <c r="PG15" s="39"/>
      <c r="PH15" s="39"/>
      <c r="PI15" s="39"/>
      <c r="PJ15" s="39"/>
      <c r="PK15" s="39"/>
      <c r="PL15" s="39"/>
      <c r="PM15" s="39"/>
      <c r="PN15" s="39"/>
      <c r="PO15" s="39"/>
      <c r="PP15" s="39"/>
      <c r="PQ15" s="39"/>
      <c r="PR15" s="39"/>
      <c r="PS15" s="39"/>
      <c r="PT15" s="39"/>
      <c r="PU15" s="39"/>
      <c r="PV15" s="39"/>
      <c r="PW15" s="39"/>
      <c r="PX15" s="39"/>
      <c r="PY15" s="39"/>
      <c r="PZ15" s="39"/>
      <c r="QA15" s="39"/>
      <c r="QB15" s="39"/>
      <c r="QC15" s="39"/>
      <c r="QD15" s="39"/>
      <c r="QE15" s="39"/>
      <c r="QF15" s="39"/>
      <c r="QG15" s="39"/>
      <c r="QH15" s="39"/>
      <c r="QI15" s="39"/>
      <c r="QJ15" s="39"/>
      <c r="QK15" s="39"/>
      <c r="QL15" s="39"/>
      <c r="QM15" s="39"/>
      <c r="QN15" s="39"/>
      <c r="QO15" s="39"/>
      <c r="QP15" s="39"/>
      <c r="QQ15" s="39"/>
      <c r="QR15" s="39"/>
      <c r="QS15" s="39"/>
      <c r="QT15" s="39"/>
      <c r="QU15" s="39"/>
      <c r="QV15" s="39"/>
      <c r="QW15" s="39"/>
      <c r="QX15" s="39"/>
      <c r="QY15" s="39"/>
      <c r="QZ15" s="39"/>
      <c r="RA15" s="39"/>
      <c r="RB15" s="39"/>
      <c r="RC15" s="39"/>
      <c r="RD15" s="39"/>
      <c r="RE15" s="39"/>
      <c r="RF15" s="39"/>
      <c r="RG15" s="39"/>
      <c r="RH15" s="39"/>
      <c r="RI15" s="39"/>
      <c r="RJ15" s="39"/>
      <c r="RK15" s="39"/>
      <c r="RL15" s="39"/>
      <c r="RM15" s="39"/>
      <c r="RN15" s="39"/>
      <c r="RO15" s="39"/>
      <c r="RP15" s="39"/>
      <c r="RQ15" s="39"/>
      <c r="RR15" s="39"/>
      <c r="RS15" s="39"/>
      <c r="RT15" s="39"/>
      <c r="RU15" s="39"/>
      <c r="RV15" s="39"/>
      <c r="RW15" s="39"/>
      <c r="RX15" s="39"/>
      <c r="RY15" s="39"/>
      <c r="RZ15" s="39"/>
      <c r="SA15" s="39"/>
      <c r="SB15" s="39"/>
      <c r="SC15" s="39"/>
      <c r="SD15" s="39"/>
      <c r="SE15" s="39"/>
      <c r="SF15" s="39"/>
      <c r="SG15" s="39"/>
      <c r="SH15" s="39"/>
      <c r="SI15" s="39"/>
      <c r="SJ15" s="39"/>
      <c r="SK15" s="39"/>
      <c r="SL15" s="39"/>
      <c r="SM15" s="39"/>
      <c r="SN15" s="39"/>
      <c r="SO15" s="39"/>
      <c r="SP15" s="39"/>
      <c r="SS15" s="39">
        <v>2288368238985210</v>
      </c>
      <c r="ST15" s="39">
        <v>1802260082327550</v>
      </c>
      <c r="SU15" s="39">
        <v>1545988644798460</v>
      </c>
      <c r="SV15" s="39">
        <v>1302123086086140</v>
      </c>
      <c r="SW15" s="39">
        <v>1113425241440250</v>
      </c>
      <c r="SX15" s="39">
        <v>930889332686848</v>
      </c>
      <c r="SY15" s="32">
        <v>1.31271251585925E+16</v>
      </c>
      <c r="SZ15" s="39">
        <v>655163169701888</v>
      </c>
      <c r="TA15" s="39">
        <v>8952460433424380</v>
      </c>
      <c r="TB15" s="32">
        <v>1.43306222395719E+16</v>
      </c>
      <c r="TC15" s="39">
        <v>411412971126784</v>
      </c>
      <c r="TD15" s="39">
        <v>486152079409152</v>
      </c>
      <c r="TE15" s="39">
        <v>461045747417088</v>
      </c>
      <c r="TF15" s="39">
        <v>3670299467841530</v>
      </c>
      <c r="TG15" s="39">
        <v>3162874314752000</v>
      </c>
      <c r="TH15" s="39">
        <v>316097580498944</v>
      </c>
      <c r="TI15" s="39">
        <v>2413683573522430</v>
      </c>
      <c r="TJ15" s="39">
        <v>295266922004480</v>
      </c>
      <c r="TK15" s="39">
        <v>237524928692224</v>
      </c>
      <c r="TL15" s="39">
        <v>1665347665002490</v>
      </c>
      <c r="TM15" s="39">
        <v>4330998581952510</v>
      </c>
      <c r="TN15" s="39">
        <v>189688790908928</v>
      </c>
      <c r="TO15" s="39">
        <v>1598947470606330</v>
      </c>
      <c r="TP15" s="39">
        <v>4085703872872440</v>
      </c>
      <c r="TQ15" s="39">
        <v>1286469138251770</v>
      </c>
      <c r="TR15" s="39">
        <v>180500262027264</v>
      </c>
      <c r="TS15" s="39">
        <v>2054866167922680</v>
      </c>
      <c r="TT15" s="39">
        <v>2244755396231160</v>
      </c>
      <c r="TU15" s="39">
        <v>691255591829504</v>
      </c>
      <c r="TV15" s="39">
        <v>639249711890432</v>
      </c>
      <c r="TW15" s="39">
        <v>1439647402033150</v>
      </c>
      <c r="TX15" s="39">
        <v>1129919862013950</v>
      </c>
      <c r="TY15" s="39">
        <v>1784678767919100</v>
      </c>
      <c r="TZ15" s="39">
        <v>1758187543855100</v>
      </c>
      <c r="UA15" s="39">
        <v>1973380571987960</v>
      </c>
      <c r="UB15" s="39">
        <v>1218775084957690</v>
      </c>
      <c r="UC15" s="39">
        <v>1079321926041600</v>
      </c>
      <c r="UD15" s="39">
        <v>1630074977648640</v>
      </c>
      <c r="UE15" s="39">
        <v>1178662506332160</v>
      </c>
      <c r="UF15" s="39">
        <v>1124815830253560</v>
      </c>
      <c r="UG15" s="39">
        <v>2628025527042040</v>
      </c>
      <c r="UH15" s="39">
        <v>2121993419751420</v>
      </c>
      <c r="UI15" s="39">
        <v>2188378715979770</v>
      </c>
      <c r="UJ15" s="39">
        <v>3129365516779520</v>
      </c>
      <c r="UK15" s="39">
        <v>856702832345088</v>
      </c>
      <c r="UL15" s="39">
        <v>1603047956414460</v>
      </c>
      <c r="UM15" s="39">
        <v>1435005213474810</v>
      </c>
      <c r="UN15" s="39">
        <v>2927600838115320</v>
      </c>
      <c r="UO15" s="39">
        <v>1746238810619900</v>
      </c>
      <c r="UP15" s="39">
        <v>2017410160787450</v>
      </c>
      <c r="UQ15" s="39">
        <v>1645364390133760</v>
      </c>
      <c r="UR15" s="39">
        <v>1778801776263160</v>
      </c>
      <c r="US15" s="39">
        <v>2208090334167040</v>
      </c>
      <c r="UT15" s="39">
        <v>2412775993245690</v>
      </c>
      <c r="UU15" s="39">
        <v>1328841272328190</v>
      </c>
      <c r="UV15" s="39">
        <v>6007356261400570</v>
      </c>
      <c r="UW15" s="39">
        <v>1079306625220600</v>
      </c>
      <c r="UX15" s="39">
        <v>1055384529797120</v>
      </c>
      <c r="UY15" s="39">
        <v>1213626895564800</v>
      </c>
      <c r="UZ15" s="39">
        <v>1103332269621240</v>
      </c>
      <c r="VA15" s="39">
        <v>809216935723008</v>
      </c>
      <c r="VB15" s="39">
        <v>688915170197504</v>
      </c>
      <c r="VC15" s="39">
        <v>446888125923328</v>
      </c>
      <c r="VD15" s="39">
        <v>544953335808000</v>
      </c>
      <c r="VE15" s="39">
        <v>852082252840960</v>
      </c>
      <c r="VF15" s="39">
        <v>521457884987392</v>
      </c>
      <c r="VG15" s="39">
        <v>284340558757888</v>
      </c>
      <c r="VH15" s="39">
        <v>454634132996096</v>
      </c>
      <c r="VI15" s="39">
        <v>580229546377216</v>
      </c>
      <c r="VJ15" s="39">
        <v>515305344335872</v>
      </c>
      <c r="VK15" s="39">
        <v>468909765427200</v>
      </c>
      <c r="VL15" s="39">
        <v>511692605751296</v>
      </c>
      <c r="VM15" s="39">
        <v>560962255978496</v>
      </c>
      <c r="VN15" s="39">
        <v>374976481853440</v>
      </c>
      <c r="VO15" s="39">
        <v>286244605001728</v>
      </c>
      <c r="VP15" s="39">
        <v>208040364081152</v>
      </c>
      <c r="VQ15" s="39">
        <v>340396156649472</v>
      </c>
      <c r="VR15" s="39">
        <v>289022945525760</v>
      </c>
      <c r="VS15" s="39">
        <v>319246328397824</v>
      </c>
      <c r="VT15" s="39">
        <v>142694953254912</v>
      </c>
      <c r="VU15" s="39">
        <v>200493888438272</v>
      </c>
      <c r="VV15" s="39">
        <v>237152541605888</v>
      </c>
      <c r="VW15" s="39">
        <v>233024792821760</v>
      </c>
      <c r="VX15" s="39">
        <v>192545397145600</v>
      </c>
      <c r="VY15" s="39">
        <v>141660302344192</v>
      </c>
      <c r="VZ15" s="39">
        <v>192522211033088</v>
      </c>
      <c r="WA15" s="39">
        <v>192992392511488</v>
      </c>
      <c r="WB15" s="39">
        <v>143141143314432</v>
      </c>
      <c r="WC15" s="39">
        <v>143228166733824</v>
      </c>
      <c r="WD15" s="39">
        <v>144340647149568</v>
      </c>
      <c r="WE15" s="39">
        <v>195825711972352</v>
      </c>
      <c r="WF15" s="39">
        <v>145434085425152</v>
      </c>
      <c r="WG15" s="39">
        <v>79370920132608</v>
      </c>
      <c r="WH15" s="39">
        <v>147291943993344</v>
      </c>
      <c r="WI15" s="39">
        <v>80212037468160</v>
      </c>
      <c r="WJ15" s="39">
        <v>79396178231296</v>
      </c>
      <c r="WK15" s="39">
        <v>203978348429312</v>
      </c>
      <c r="WL15" s="39">
        <v>79922219450368</v>
      </c>
      <c r="WM15" s="39">
        <v>153014300049408</v>
      </c>
      <c r="WN15" s="36"/>
      <c r="WO15" s="37">
        <v>0.12129578013939656</v>
      </c>
      <c r="WP15" s="37" t="e">
        <v>#N/A</v>
      </c>
      <c r="WQ15" s="37">
        <v>12.879861190059636</v>
      </c>
      <c r="WR15" s="37" t="e">
        <v>#N/A</v>
      </c>
      <c r="WS15" s="37">
        <v>0.33589600653986718</v>
      </c>
      <c r="WT15" s="37" t="e">
        <v>#N/A</v>
      </c>
      <c r="WU15" s="37">
        <v>35.667307910934355</v>
      </c>
      <c r="WV15" t="e">
        <v>#N/A</v>
      </c>
      <c r="WW15"/>
      <c r="WX15" s="39">
        <v>4.3630496116562103</v>
      </c>
      <c r="WY15" s="39">
        <v>-15.729999999999961</v>
      </c>
      <c r="WZ15" s="39">
        <v>1.3324764014477912</v>
      </c>
      <c r="XA15" s="39">
        <v>67.018957345971558</v>
      </c>
      <c r="XB15" s="227" t="s">
        <v>209</v>
      </c>
      <c r="XC15" s="227" t="s">
        <v>209</v>
      </c>
      <c r="XD15" s="39" t="e">
        <v>#DIV/0!</v>
      </c>
      <c r="XE15" s="39" t="e">
        <v>#DIV/0!</v>
      </c>
      <c r="XF15" s="39" t="e">
        <v>#DIV/0!</v>
      </c>
      <c r="XG15" s="39" t="e">
        <v>#DIV/0!</v>
      </c>
      <c r="XH15" s="220"/>
      <c r="XI15" s="223"/>
      <c r="XJ15" s="223"/>
      <c r="XK15" s="187"/>
      <c r="XL15" s="187"/>
      <c r="XM15" s="187"/>
      <c r="XN15" s="187"/>
      <c r="XO15" s="187"/>
      <c r="XP15" s="187"/>
      <c r="XQ15" s="187"/>
      <c r="XR15" s="187"/>
      <c r="XS15" s="187"/>
      <c r="XT15" s="187"/>
      <c r="XU15" s="187"/>
      <c r="XV15" s="187"/>
      <c r="XW15" s="187"/>
      <c r="XX15" s="187"/>
      <c r="XY15" s="187"/>
      <c r="XZ15" s="187"/>
      <c r="YA15" s="187"/>
      <c r="YB15" s="187"/>
      <c r="YC15" s="187"/>
      <c r="YD15" s="187"/>
      <c r="YE15" s="187"/>
      <c r="YF15" s="187"/>
      <c r="YG15" s="187"/>
      <c r="YH15" s="187"/>
      <c r="YI15" s="187"/>
      <c r="YJ15" s="187"/>
      <c r="YK15" s="187"/>
      <c r="YL15" s="187"/>
      <c r="YM15" s="187"/>
      <c r="YN15" s="187"/>
      <c r="YO15" s="187"/>
      <c r="YP15" s="187"/>
      <c r="YQ15" s="187"/>
      <c r="YR15" s="187"/>
      <c r="YS15" s="187"/>
      <c r="YT15"/>
      <c r="YU15" s="187"/>
      <c r="YV15" s="187"/>
      <c r="YW15" s="187"/>
      <c r="YX15" s="187"/>
      <c r="YY15" s="187"/>
      <c r="YZ15" s="187"/>
      <c r="ZA15" s="187"/>
      <c r="ZB15" s="187"/>
      <c r="ZC15" s="187"/>
      <c r="ZD15" s="187"/>
      <c r="ZE15" s="187"/>
      <c r="ZF15" s="187"/>
      <c r="ZG15" s="187"/>
      <c r="ZH15" s="187"/>
      <c r="ZI15" s="187"/>
      <c r="ZJ15" s="187"/>
      <c r="ZK15" s="187"/>
      <c r="ZL15" s="187"/>
      <c r="ZM15" s="187"/>
      <c r="ZN15" s="187"/>
      <c r="ZO15" s="187"/>
      <c r="ZP15" s="187"/>
      <c r="ZQ15" s="187"/>
      <c r="ZR15" s="187"/>
      <c r="ZS15" s="187"/>
      <c r="ZT15" s="187"/>
      <c r="ZU15" s="187"/>
      <c r="ZV15" s="187"/>
      <c r="ZW15" s="187"/>
      <c r="ZX15" s="187"/>
      <c r="ZY15" s="187"/>
      <c r="ZZ15" s="187"/>
      <c r="AAA15" s="187"/>
      <c r="AAB15" s="187"/>
      <c r="AAC15" s="187"/>
      <c r="AAD15" s="187"/>
      <c r="AAE15" s="187"/>
      <c r="AAF15" s="187"/>
    </row>
    <row r="16" spans="1:712" x14ac:dyDescent="0.3">
      <c r="A16" s="2">
        <v>43120</v>
      </c>
      <c r="B16" s="1" t="s">
        <v>6</v>
      </c>
      <c r="C16" s="4" t="s">
        <v>8</v>
      </c>
      <c r="D16" s="1">
        <v>82</v>
      </c>
      <c r="E16" s="3">
        <v>0.4067708333333333</v>
      </c>
      <c r="F16" s="3">
        <v>0.40885416666666669</v>
      </c>
      <c r="G16" s="196"/>
      <c r="H16" s="57">
        <v>43120.406770833331</v>
      </c>
      <c r="I16" s="57">
        <v>43120.408854166664</v>
      </c>
      <c r="J16" s="196">
        <f t="shared" si="0"/>
        <v>10</v>
      </c>
      <c r="K16" s="77">
        <v>2.6</v>
      </c>
      <c r="L16" s="53">
        <v>91</v>
      </c>
      <c r="M16" s="53">
        <v>5.8</v>
      </c>
      <c r="N16" s="53">
        <v>1.3</v>
      </c>
      <c r="O16" s="53">
        <v>251</v>
      </c>
      <c r="P16" s="53">
        <v>995.9</v>
      </c>
      <c r="Q16" s="54">
        <v>76</v>
      </c>
      <c r="R16" s="210" t="s">
        <v>8</v>
      </c>
      <c r="S16" s="211">
        <v>14.51</v>
      </c>
      <c r="T16" s="211">
        <v>2.0367294420400048</v>
      </c>
      <c r="U16" s="212">
        <v>3134.6333333333332</v>
      </c>
      <c r="V16" s="78">
        <v>82</v>
      </c>
      <c r="W16" s="116">
        <v>4.7847222222222223</v>
      </c>
      <c r="X16" s="116">
        <v>61.166927083333334</v>
      </c>
      <c r="Y16" s="116">
        <v>3.0977430555555556</v>
      </c>
      <c r="Z16" s="117">
        <v>34.709960931666615</v>
      </c>
      <c r="AA16" s="117">
        <v>3196.474599611111</v>
      </c>
      <c r="AB16" s="116">
        <v>1.4573933060000004</v>
      </c>
      <c r="AC16" s="116">
        <v>2.2841120118333333</v>
      </c>
      <c r="AD16" s="116">
        <v>82.16631944444444</v>
      </c>
      <c r="AE16" s="116">
        <v>22.244438539444442</v>
      </c>
      <c r="AF16" s="116">
        <v>459.65625</v>
      </c>
      <c r="AG16" s="116">
        <v>1.3110961927777778</v>
      </c>
      <c r="AH16" s="116">
        <v>87.477864583333329</v>
      </c>
      <c r="AI16" s="116">
        <v>470.07152777777776</v>
      </c>
      <c r="AJ16" s="118">
        <v>79.071614583333329</v>
      </c>
      <c r="AK16" s="83">
        <v>3202.1858027333346</v>
      </c>
      <c r="AL16" s="84">
        <v>15.090174918521068</v>
      </c>
      <c r="AM16" s="76"/>
      <c r="AN16" s="48">
        <v>478.12252637920693</v>
      </c>
      <c r="AO16" s="49">
        <v>53.643776737559698</v>
      </c>
      <c r="AP16" s="48">
        <v>1.3606746591656866</v>
      </c>
      <c r="AQ16" s="49">
        <v>2.2402331760569664E-2</v>
      </c>
      <c r="AR16" s="49">
        <v>1.1420006516712595</v>
      </c>
      <c r="AS16" s="49">
        <v>3.9146669124431027E-3</v>
      </c>
      <c r="AT16" s="89">
        <v>892.42071935425702</v>
      </c>
      <c r="AU16" s="90">
        <v>7.0405245582767595</v>
      </c>
      <c r="AV16" s="89">
        <v>89.242071935425685</v>
      </c>
      <c r="AW16" s="90">
        <v>0.70405245582767584</v>
      </c>
      <c r="AX16" s="74">
        <v>310.29975376499397</v>
      </c>
      <c r="AY16" s="74">
        <v>4.2922352018567054</v>
      </c>
      <c r="AZ16" s="74">
        <v>240.62553004986495</v>
      </c>
      <c r="BA16" s="90">
        <v>8.1673257680669717</v>
      </c>
      <c r="BB16" s="89">
        <v>1725.0051471421134</v>
      </c>
      <c r="BC16" s="74">
        <v>70.393112276774701</v>
      </c>
      <c r="BD16" s="74">
        <v>532.43458521757532</v>
      </c>
      <c r="BE16" s="70">
        <v>25.353521482223123</v>
      </c>
      <c r="BF16" s="74">
        <v>374.41625906929977</v>
      </c>
      <c r="BG16" s="69">
        <v>51.076252676378417</v>
      </c>
      <c r="BH16" s="88">
        <v>39.714698062115318</v>
      </c>
      <c r="BI16" s="70"/>
      <c r="BJ16" s="70">
        <v>128.50042673435505</v>
      </c>
      <c r="BK16" s="70">
        <v>4.3615689750693134</v>
      </c>
      <c r="BL16" s="70">
        <v>199.94823099907751</v>
      </c>
      <c r="BM16" s="69">
        <v>27.27607608197788</v>
      </c>
      <c r="BN16" s="71">
        <v>615756.05214598763</v>
      </c>
      <c r="BO16" s="72">
        <v>517198.9233830134</v>
      </c>
      <c r="BP16" s="73">
        <v>2055909285279834</v>
      </c>
      <c r="BQ16" s="73">
        <v>1726843065876635.7</v>
      </c>
      <c r="BR16" s="49">
        <v>76.527101703160398</v>
      </c>
      <c r="BS16" s="49">
        <v>72.718010179015906</v>
      </c>
      <c r="BT16" s="70">
        <v>255.51154295399465</v>
      </c>
      <c r="BU16" s="69">
        <v>242.79360602803695</v>
      </c>
      <c r="BV16" s="85">
        <v>464674137902797.94</v>
      </c>
      <c r="BW16" s="75">
        <v>415083525117886.69</v>
      </c>
      <c r="BX16" s="75">
        <v>390600470716187.12</v>
      </c>
      <c r="BY16" s="75">
        <v>388543006910333.06</v>
      </c>
      <c r="BZ16" s="75">
        <v>449085967165904.62</v>
      </c>
      <c r="CA16" s="75">
        <v>532624445273308.69</v>
      </c>
      <c r="CB16" s="75">
        <v>507085619194664.87</v>
      </c>
      <c r="CC16" s="75">
        <v>556518211452701.44</v>
      </c>
      <c r="CD16" s="75">
        <v>705031693432323.62</v>
      </c>
      <c r="CE16" s="75">
        <v>716580460344008</v>
      </c>
      <c r="CF16" s="75">
        <v>791581254861248.5</v>
      </c>
      <c r="CG16" s="75">
        <v>824902299163980.5</v>
      </c>
      <c r="CH16" s="75">
        <v>896532179811827.62</v>
      </c>
      <c r="CI16" s="75">
        <v>936694935494266.62</v>
      </c>
      <c r="CJ16" s="75">
        <v>1091999218855340.6</v>
      </c>
      <c r="CK16" s="75">
        <v>1164624164579252.2</v>
      </c>
      <c r="CL16" s="75">
        <v>1117570733504832.4</v>
      </c>
      <c r="CM16" s="75">
        <v>1246210742669014.7</v>
      </c>
      <c r="CN16" s="75">
        <v>1305346017194190.2</v>
      </c>
      <c r="CO16" s="75">
        <v>1284665659785420.5</v>
      </c>
      <c r="CP16" s="75">
        <v>1388363232936229.5</v>
      </c>
      <c r="CQ16" s="75">
        <v>1485333187044205.5</v>
      </c>
      <c r="CR16" s="75">
        <v>1608496504139279</v>
      </c>
      <c r="CS16" s="75">
        <v>1684756124158704</v>
      </c>
      <c r="CT16" s="75">
        <v>1816226015460574.2</v>
      </c>
      <c r="CU16" s="75">
        <v>1851373037174784.5</v>
      </c>
      <c r="CV16" s="75">
        <v>1960532448500417.5</v>
      </c>
      <c r="CW16" s="75">
        <v>2038563426667434.5</v>
      </c>
      <c r="CX16" s="75">
        <v>2084050817463358</v>
      </c>
      <c r="CY16" s="75">
        <v>2149542374745519.5</v>
      </c>
      <c r="CZ16" s="75">
        <v>2183500392459179</v>
      </c>
      <c r="DA16" s="75">
        <v>2255873917926834.5</v>
      </c>
      <c r="DB16" s="75">
        <v>2368878861954116.5</v>
      </c>
      <c r="DC16" s="75">
        <v>2410540342248516</v>
      </c>
      <c r="DD16" s="75">
        <v>2476884010624748</v>
      </c>
      <c r="DE16" s="75">
        <v>2576418403731627.5</v>
      </c>
      <c r="DF16" s="75">
        <v>2606388551112540.5</v>
      </c>
      <c r="DG16" s="75">
        <v>2622923842495049.5</v>
      </c>
      <c r="DH16" s="75">
        <v>2724382639899732.5</v>
      </c>
      <c r="DI16" s="75">
        <v>2696862432681323.5</v>
      </c>
      <c r="DJ16" s="75">
        <v>2723711968208149.5</v>
      </c>
      <c r="DK16" s="75">
        <v>2711394688986723.5</v>
      </c>
      <c r="DL16" s="75">
        <v>2749852232477171</v>
      </c>
      <c r="DM16" s="75">
        <v>2655325451311931</v>
      </c>
      <c r="DN16" s="75">
        <v>2650717747287319.5</v>
      </c>
      <c r="DO16" s="75">
        <v>2480200200787686.5</v>
      </c>
      <c r="DP16" s="75">
        <v>2431614538998447.5</v>
      </c>
      <c r="DQ16" s="75">
        <v>2322193038742111</v>
      </c>
      <c r="DR16" s="75">
        <v>2193176150100287.7</v>
      </c>
      <c r="DS16" s="75">
        <v>2144303306034011.7</v>
      </c>
      <c r="DT16" s="75">
        <v>2057771735969367.2</v>
      </c>
      <c r="DU16" s="75">
        <v>1968796919018864</v>
      </c>
      <c r="DV16" s="75">
        <v>1871266827322433.7</v>
      </c>
      <c r="DW16" s="75">
        <v>1795513259050392.5</v>
      </c>
      <c r="DX16" s="75">
        <v>1729561214951704.7</v>
      </c>
      <c r="DY16" s="75">
        <v>1693521220354068</v>
      </c>
      <c r="DZ16" s="75">
        <v>1638457314756007.7</v>
      </c>
      <c r="EA16" s="75">
        <v>1521232084817491.5</v>
      </c>
      <c r="EB16" s="75">
        <v>1402472118417483</v>
      </c>
      <c r="EC16" s="75">
        <v>1321826916686274.2</v>
      </c>
      <c r="ED16" s="75">
        <v>1185578521864727.2</v>
      </c>
      <c r="EE16" s="75">
        <v>1059345002697391.1</v>
      </c>
      <c r="EF16" s="75">
        <v>966750948805256.5</v>
      </c>
      <c r="EG16" s="75">
        <v>890785469892646.62</v>
      </c>
      <c r="EH16" s="75">
        <v>802487595481207.12</v>
      </c>
      <c r="EI16" s="75">
        <v>715682204903080.87</v>
      </c>
      <c r="EJ16" s="75">
        <v>628537668421944</v>
      </c>
      <c r="EK16" s="75">
        <v>573814320238800</v>
      </c>
      <c r="EL16" s="75">
        <v>478177100275651.94</v>
      </c>
      <c r="EM16" s="75">
        <v>416014579597172.87</v>
      </c>
      <c r="EN16" s="75">
        <v>374934666014584</v>
      </c>
      <c r="EO16" s="75">
        <v>318963619210206.06</v>
      </c>
      <c r="EP16" s="75">
        <v>272941992264951.16</v>
      </c>
      <c r="EQ16" s="75">
        <v>227063487880489.84</v>
      </c>
      <c r="ER16" s="75">
        <v>196279540437018.12</v>
      </c>
      <c r="ES16" s="75">
        <v>156196715321956.59</v>
      </c>
      <c r="ET16" s="75">
        <v>127284853502875.89</v>
      </c>
      <c r="EU16" s="75">
        <v>99709816336407.266</v>
      </c>
      <c r="EV16" s="75">
        <v>78791665298896.781</v>
      </c>
      <c r="EW16" s="75">
        <v>64903539247519.57</v>
      </c>
      <c r="EX16" s="75">
        <v>49617408109881.734</v>
      </c>
      <c r="EY16" s="75">
        <v>38192192442198.844</v>
      </c>
      <c r="EZ16" s="75">
        <v>28815062446115.578</v>
      </c>
      <c r="FA16" s="75">
        <v>21990441055735.09</v>
      </c>
      <c r="FB16" s="75">
        <v>16102178509726.652</v>
      </c>
      <c r="FC16" s="75">
        <v>10961167143753.359</v>
      </c>
      <c r="FD16" s="75">
        <v>8618019591027.1777</v>
      </c>
      <c r="FE16" s="75">
        <v>6854542005595.1445</v>
      </c>
      <c r="FF16" s="75">
        <v>6205758368707.458</v>
      </c>
      <c r="FG16" s="75">
        <v>4380538391513.5088</v>
      </c>
      <c r="FH16" s="75">
        <v>2389054055925.998</v>
      </c>
      <c r="FI16" s="75">
        <v>2698741429306.0532</v>
      </c>
      <c r="FJ16" s="182">
        <v>371451275305867.56</v>
      </c>
      <c r="FK16" s="75">
        <v>398867300383046.62</v>
      </c>
      <c r="FL16" s="75">
        <v>518276739102414.12</v>
      </c>
      <c r="FM16" s="75">
        <v>537957398562564.5</v>
      </c>
      <c r="FN16" s="75">
        <v>595651112000140.62</v>
      </c>
      <c r="FO16" s="75">
        <v>712131472147790.12</v>
      </c>
      <c r="FP16" s="75">
        <v>938455636895076</v>
      </c>
      <c r="FQ16" s="75">
        <v>968364695363319.62</v>
      </c>
      <c r="FR16" s="39">
        <v>1065079228750766.9</v>
      </c>
      <c r="FS16" s="39">
        <v>1276412467253177.7</v>
      </c>
      <c r="FT16" s="39">
        <v>1312087275718217.2</v>
      </c>
      <c r="FU16" s="39">
        <v>1440503794540296.5</v>
      </c>
      <c r="FV16" s="39">
        <v>1701883832475008.5</v>
      </c>
      <c r="FW16" s="39">
        <v>1721333978225663.2</v>
      </c>
      <c r="FX16" s="39">
        <v>1876089031451928.5</v>
      </c>
      <c r="FY16" s="39">
        <v>1996725013871671</v>
      </c>
      <c r="FZ16" s="39">
        <v>2058384453383604.2</v>
      </c>
      <c r="GA16" s="39">
        <v>2091456391999971.5</v>
      </c>
      <c r="GB16" s="39">
        <v>2206711828258104.5</v>
      </c>
      <c r="GC16" s="39">
        <v>2228252168510849.7</v>
      </c>
      <c r="GD16" s="39">
        <v>2419294657622906.5</v>
      </c>
      <c r="GE16" s="39">
        <v>2346497087611308</v>
      </c>
      <c r="GF16" s="39">
        <v>2191429585540809.2</v>
      </c>
      <c r="GG16" s="39">
        <v>2349039991885465.5</v>
      </c>
      <c r="GH16" s="39">
        <v>2384455107743642</v>
      </c>
      <c r="GI16" s="39">
        <v>2420359686462408</v>
      </c>
      <c r="GJ16" s="39">
        <v>2430360118850667</v>
      </c>
      <c r="GK16" s="39">
        <v>2526351396780203.5</v>
      </c>
      <c r="GL16" s="39">
        <v>2646768299530800</v>
      </c>
      <c r="GM16" s="39">
        <v>2648484154410620.5</v>
      </c>
      <c r="GN16" s="39">
        <v>2773681372042002</v>
      </c>
      <c r="GO16" s="39">
        <v>2693693542449005</v>
      </c>
      <c r="GP16" s="39">
        <v>2776148026498912.5</v>
      </c>
      <c r="GQ16" s="39">
        <v>2736871415995667</v>
      </c>
      <c r="GR16" s="39">
        <v>2805867448124043.5</v>
      </c>
      <c r="GS16" s="39">
        <v>2745570327320747.5</v>
      </c>
      <c r="GT16" s="39">
        <v>2733176225116363</v>
      </c>
      <c r="GU16" s="39">
        <v>2808228842312358.5</v>
      </c>
      <c r="GV16" s="39">
        <v>2857177783466183.5</v>
      </c>
      <c r="GW16" s="39">
        <v>2812739222385269.5</v>
      </c>
      <c r="GX16" s="39">
        <v>2914757867681718.5</v>
      </c>
      <c r="GY16" s="39">
        <v>2982162650743395</v>
      </c>
      <c r="GZ16" s="39">
        <v>2859484466225560.5</v>
      </c>
      <c r="HA16" s="39">
        <v>2823314665943348.5</v>
      </c>
      <c r="HB16" s="39">
        <v>2713082895178727.5</v>
      </c>
      <c r="HC16" s="39">
        <v>2723433205861560.5</v>
      </c>
      <c r="HD16" s="39">
        <v>2561235577797454</v>
      </c>
      <c r="HE16" s="39">
        <v>2529769452084414.5</v>
      </c>
      <c r="HF16" s="39">
        <v>2513599474924438.5</v>
      </c>
      <c r="HG16" s="39">
        <v>2361009809644999.5</v>
      </c>
      <c r="HH16" s="39">
        <v>2261254687993246.5</v>
      </c>
      <c r="HI16" s="39">
        <v>2093462359879783</v>
      </c>
      <c r="HJ16" s="39">
        <v>1995702550863642</v>
      </c>
      <c r="HK16" s="39">
        <v>1853808901072587</v>
      </c>
      <c r="HL16" s="39">
        <v>1675510739246319.7</v>
      </c>
      <c r="HM16" s="39">
        <v>1566407529438873</v>
      </c>
      <c r="HN16" s="39">
        <v>1478132349297064</v>
      </c>
      <c r="HO16" s="39">
        <v>1374978927093820.5</v>
      </c>
      <c r="HP16" s="39">
        <v>1312850928297889.7</v>
      </c>
      <c r="HQ16" s="39">
        <v>1200077941519802</v>
      </c>
      <c r="HR16" s="39">
        <v>1124911536771131.1</v>
      </c>
      <c r="HS16" s="39">
        <v>1014914446157256.7</v>
      </c>
      <c r="HT16" s="39">
        <v>960025874509428.37</v>
      </c>
      <c r="HU16" s="39">
        <v>876152076388724.62</v>
      </c>
      <c r="HV16" s="39">
        <v>773929453514998.25</v>
      </c>
      <c r="HW16" s="39">
        <v>706473140267513.12</v>
      </c>
      <c r="HX16" s="39">
        <v>627008642689083.75</v>
      </c>
      <c r="HY16" s="39">
        <v>545051634032759.06</v>
      </c>
      <c r="HZ16" s="39">
        <v>498192745705875.44</v>
      </c>
      <c r="IA16" s="39">
        <v>431416288872530.5</v>
      </c>
      <c r="IB16" s="39">
        <v>381314542638911.25</v>
      </c>
      <c r="IC16" s="39">
        <v>326019606951281.94</v>
      </c>
      <c r="ID16" s="39">
        <v>268934795793071.62</v>
      </c>
      <c r="IE16" s="39">
        <v>243384881725014.69</v>
      </c>
      <c r="IF16" s="39">
        <v>197555084073223.06</v>
      </c>
      <c r="IG16" s="39">
        <v>170896477283653.78</v>
      </c>
      <c r="IH16" s="39">
        <v>139325262817107.86</v>
      </c>
      <c r="II16" s="39">
        <v>110981058700831.08</v>
      </c>
      <c r="IJ16" s="39">
        <v>87831570034705.391</v>
      </c>
      <c r="IK16" s="39">
        <v>76836875831342.219</v>
      </c>
      <c r="IL16" s="39">
        <v>58208393050648.992</v>
      </c>
      <c r="IM16" s="39">
        <v>47558529030180.758</v>
      </c>
      <c r="IN16" s="39">
        <v>36578003971673.687</v>
      </c>
      <c r="IO16" s="39">
        <v>33906256056508.363</v>
      </c>
      <c r="IP16" s="39">
        <v>25917002026594.031</v>
      </c>
      <c r="IQ16" s="39">
        <v>19130326376552.293</v>
      </c>
      <c r="IR16" s="39">
        <v>12485668028904.291</v>
      </c>
      <c r="IS16" s="39">
        <v>12311245873065.436</v>
      </c>
      <c r="IT16" s="39">
        <v>11392464814618.014</v>
      </c>
      <c r="IU16" s="39">
        <v>9577146671673.1387</v>
      </c>
      <c r="IV16" s="39">
        <v>7738699674811.9512</v>
      </c>
      <c r="IW16" s="39">
        <v>6734177277793.7637</v>
      </c>
      <c r="IY16" s="219">
        <v>15.529494695648509</v>
      </c>
      <c r="IZ16" s="219">
        <v>2.8508512179533771</v>
      </c>
      <c r="JA16" s="33">
        <v>14.79</v>
      </c>
      <c r="JB16" s="185" t="e">
        <v>#N/A</v>
      </c>
      <c r="JC16" s="185" t="e">
        <v>#N/A</v>
      </c>
      <c r="JD16" s="33">
        <v>14.79</v>
      </c>
      <c r="JE16" s="185" t="e">
        <v>#N/A</v>
      </c>
      <c r="JF16" s="185" t="e">
        <v>#N/A</v>
      </c>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3">
        <v>14.79</v>
      </c>
      <c r="KN16" s="32"/>
      <c r="KO16" s="7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L16" s="173" t="e">
        <v>#N/A</v>
      </c>
      <c r="OM16" s="173" t="e">
        <v>#N/A</v>
      </c>
      <c r="ON16" s="173">
        <v>196.04430553246181</v>
      </c>
      <c r="OO16" s="173">
        <v>25.695562014590294</v>
      </c>
      <c r="OP16" s="6">
        <v>262.96581502764849</v>
      </c>
      <c r="OQ16" s="6" t="e">
        <v>#N/A</v>
      </c>
      <c r="OR16" s="6">
        <v>215.8433996965359</v>
      </c>
      <c r="OS16" s="6">
        <v>25.161066650113504</v>
      </c>
      <c r="OT16" s="175">
        <v>2617248066832260</v>
      </c>
      <c r="OU16" s="175">
        <v>61239715333247.203</v>
      </c>
      <c r="OV16" s="176">
        <v>350.25147243730601</v>
      </c>
      <c r="OW16" s="176">
        <v>25.672362594505501</v>
      </c>
      <c r="OX16" s="39">
        <v>1446046903304190</v>
      </c>
      <c r="OY16" s="39">
        <v>1059675000799230</v>
      </c>
      <c r="OZ16" s="39">
        <v>0</v>
      </c>
      <c r="PA16" s="39">
        <v>0</v>
      </c>
      <c r="PB16" s="39">
        <v>473953701199872</v>
      </c>
      <c r="PC16" s="39">
        <v>0</v>
      </c>
      <c r="PD16" s="39">
        <v>293448640888832</v>
      </c>
      <c r="PE16" s="39">
        <v>234323450003456</v>
      </c>
      <c r="PF16" s="39">
        <v>392546521972736</v>
      </c>
      <c r="PG16" s="39">
        <v>322448931160064</v>
      </c>
      <c r="PH16" s="39">
        <v>526180235083776</v>
      </c>
      <c r="PI16" s="39">
        <v>554960139845632</v>
      </c>
      <c r="PJ16" s="39">
        <v>857974008446976</v>
      </c>
      <c r="PK16" s="39">
        <v>718738550685696</v>
      </c>
      <c r="PL16" s="39">
        <v>736618566647808</v>
      </c>
      <c r="PM16" s="39">
        <v>613873971363840</v>
      </c>
      <c r="PN16" s="39">
        <v>745013751316480</v>
      </c>
      <c r="PO16" s="39">
        <v>700784647864320</v>
      </c>
      <c r="PP16" s="39">
        <v>1021213702881280</v>
      </c>
      <c r="PQ16" s="39">
        <v>1144085603680250</v>
      </c>
      <c r="PR16" s="39">
        <v>1313663260557310</v>
      </c>
      <c r="PS16" s="39">
        <v>1401054168088570</v>
      </c>
      <c r="PT16" s="39">
        <v>1390601425649660</v>
      </c>
      <c r="PU16" s="39">
        <v>1467484158820350</v>
      </c>
      <c r="PV16" s="39">
        <v>1587114433052670</v>
      </c>
      <c r="PW16" s="39">
        <v>1763405258031100</v>
      </c>
      <c r="PX16" s="39">
        <v>1878194835685370</v>
      </c>
      <c r="PY16" s="39">
        <v>2358103743922170</v>
      </c>
      <c r="PZ16" s="39">
        <v>2368887333060600</v>
      </c>
      <c r="QA16" s="39">
        <v>2482011134492670</v>
      </c>
      <c r="QB16" s="39">
        <v>2559168074481660</v>
      </c>
      <c r="QC16" s="39">
        <v>2676896617725950</v>
      </c>
      <c r="QD16" s="39">
        <v>2851404628623360</v>
      </c>
      <c r="QE16" s="39">
        <v>3000711650476030</v>
      </c>
      <c r="QF16" s="39">
        <v>3155454490312700</v>
      </c>
      <c r="QG16" s="39">
        <v>3060606848466940</v>
      </c>
      <c r="QH16" s="39">
        <v>3127396811145210</v>
      </c>
      <c r="QI16" s="39">
        <v>3169962352967680</v>
      </c>
      <c r="QJ16" s="39">
        <v>3274207114821630</v>
      </c>
      <c r="QK16" s="39">
        <v>3701875262095360</v>
      </c>
      <c r="QL16" s="39">
        <v>3591632041541630</v>
      </c>
      <c r="QM16" s="39">
        <v>3832834183659520</v>
      </c>
      <c r="QN16" s="39">
        <v>3767651075620860</v>
      </c>
      <c r="QO16" s="39">
        <v>3869575212957690</v>
      </c>
      <c r="QP16" s="39">
        <v>3940730741456890</v>
      </c>
      <c r="QQ16" s="39">
        <v>4092861972742140</v>
      </c>
      <c r="QR16" s="39">
        <v>4059424578600960</v>
      </c>
      <c r="QS16" s="39">
        <v>3763765740830720</v>
      </c>
      <c r="QT16" s="39">
        <v>3987850827661310</v>
      </c>
      <c r="QU16" s="39">
        <v>3908206027866110</v>
      </c>
      <c r="QV16" s="39">
        <v>3941843943292920</v>
      </c>
      <c r="QW16" s="39">
        <v>4026178042068990</v>
      </c>
      <c r="QX16" s="39">
        <v>3781015671668730</v>
      </c>
      <c r="QY16" s="39">
        <v>3890049053622270</v>
      </c>
      <c r="QZ16" s="39">
        <v>3845136043737080</v>
      </c>
      <c r="RA16" s="39">
        <v>3588991173525500</v>
      </c>
      <c r="RB16" s="39">
        <v>3547003841675260</v>
      </c>
      <c r="RC16" s="39">
        <v>3313085158785020</v>
      </c>
      <c r="RD16" s="39">
        <v>3524872680505340</v>
      </c>
      <c r="RE16" s="39">
        <v>3025928745648120</v>
      </c>
      <c r="RF16" s="39">
        <v>2981216793919480</v>
      </c>
      <c r="RG16" s="39">
        <v>2587477277671420</v>
      </c>
      <c r="RH16" s="39">
        <v>2572799495372800</v>
      </c>
      <c r="RI16" s="39">
        <v>2448301278363640</v>
      </c>
      <c r="RJ16" s="39">
        <v>2448403015401470</v>
      </c>
      <c r="RK16" s="39">
        <v>2210139167784960</v>
      </c>
      <c r="RL16" s="39">
        <v>1962850788573180</v>
      </c>
      <c r="RM16" s="39">
        <v>1954953954328570</v>
      </c>
      <c r="RN16" s="39">
        <v>1693594859601920</v>
      </c>
      <c r="RO16" s="39">
        <v>1675482848296960</v>
      </c>
      <c r="RP16" s="39">
        <v>1375594138828800</v>
      </c>
      <c r="RQ16" s="39">
        <v>1305505507049470</v>
      </c>
      <c r="RR16" s="39">
        <v>1086752286572540</v>
      </c>
      <c r="RS16" s="39">
        <v>964740251648000</v>
      </c>
      <c r="RT16" s="39">
        <v>843504062300160</v>
      </c>
      <c r="RU16" s="39">
        <v>628199096582144</v>
      </c>
      <c r="RV16" s="39">
        <v>590787783950336</v>
      </c>
      <c r="RW16" s="39">
        <v>436729353863168</v>
      </c>
      <c r="RX16" s="39">
        <v>426491695333376</v>
      </c>
      <c r="RY16" s="39">
        <v>361666512420864</v>
      </c>
      <c r="RZ16" s="39">
        <v>218411871240192</v>
      </c>
      <c r="SA16" s="39">
        <v>220437552300032</v>
      </c>
      <c r="SB16" s="39">
        <v>195545062703104</v>
      </c>
      <c r="SC16" s="39">
        <v>95312177790976</v>
      </c>
      <c r="SD16" s="39">
        <v>127325219848192</v>
      </c>
      <c r="SE16" s="39">
        <v>86349797392384</v>
      </c>
      <c r="SF16" s="39">
        <v>86850018476032</v>
      </c>
      <c r="SG16" s="39">
        <v>64644429381632</v>
      </c>
      <c r="SH16" s="39">
        <v>33577024618496</v>
      </c>
      <c r="SI16" s="39">
        <v>26459001323520</v>
      </c>
      <c r="SJ16" s="39">
        <v>25803163172864</v>
      </c>
      <c r="SK16" s="39">
        <v>19748374970368</v>
      </c>
      <c r="SL16" s="39">
        <v>15326640078848</v>
      </c>
      <c r="SM16" s="39">
        <v>8530680086528</v>
      </c>
      <c r="SN16" s="39">
        <v>1768793047040</v>
      </c>
      <c r="SO16" s="39">
        <v>2620274769920</v>
      </c>
      <c r="SP16" s="39">
        <v>10611136135168</v>
      </c>
      <c r="SQ16" s="39">
        <v>0</v>
      </c>
      <c r="SR16" s="39">
        <v>2702062125056</v>
      </c>
      <c r="SS16" s="39">
        <v>186673539317760</v>
      </c>
      <c r="ST16" s="39">
        <v>139871297470464</v>
      </c>
      <c r="SU16" s="39">
        <v>6111266078720</v>
      </c>
      <c r="SV16" s="39">
        <v>5147269267456</v>
      </c>
      <c r="SW16" s="39">
        <v>69370835369984</v>
      </c>
      <c r="SX16" s="39">
        <v>3679789776896</v>
      </c>
      <c r="SY16" s="39">
        <v>44460142493696</v>
      </c>
      <c r="SZ16" s="39">
        <v>36350745116672</v>
      </c>
      <c r="TA16" s="39">
        <v>55273544744960</v>
      </c>
      <c r="TB16" s="39">
        <v>42931494846464</v>
      </c>
      <c r="TC16" s="39">
        <v>55561894756352</v>
      </c>
      <c r="TD16" s="39">
        <v>60405242134528</v>
      </c>
      <c r="TE16" s="39">
        <v>82441872080896</v>
      </c>
      <c r="TF16" s="39">
        <v>67316079394816</v>
      </c>
      <c r="TG16" s="39">
        <v>67826924650496</v>
      </c>
      <c r="TH16" s="39">
        <v>58389417689088</v>
      </c>
      <c r="TI16" s="39">
        <v>67211955798016</v>
      </c>
      <c r="TJ16" s="39">
        <v>63638979215360</v>
      </c>
      <c r="TK16" s="39">
        <v>82025990062080</v>
      </c>
      <c r="TL16" s="39">
        <v>89542686146560</v>
      </c>
      <c r="TM16" s="39">
        <v>103342114078720</v>
      </c>
      <c r="TN16" s="39">
        <v>102465076723712</v>
      </c>
      <c r="TO16" s="39">
        <v>104189380263936</v>
      </c>
      <c r="TP16" s="39">
        <v>106055392559104</v>
      </c>
      <c r="TQ16" s="39">
        <v>113153144782848</v>
      </c>
      <c r="TR16" s="39">
        <v>123641589137408</v>
      </c>
      <c r="TS16" s="39">
        <v>130401574060032</v>
      </c>
      <c r="TT16" s="39">
        <v>156018059247616</v>
      </c>
      <c r="TU16" s="39">
        <v>156596285997056</v>
      </c>
      <c r="TV16" s="39">
        <v>163139165356032</v>
      </c>
      <c r="TW16" s="39">
        <v>167616199000064</v>
      </c>
      <c r="TX16" s="39">
        <v>172095749226496</v>
      </c>
      <c r="TY16" s="39">
        <v>182132148273152</v>
      </c>
      <c r="TZ16" s="39">
        <v>188619075616768</v>
      </c>
      <c r="UA16" s="39">
        <v>197487746875392</v>
      </c>
      <c r="UB16" s="39">
        <v>192313099812864</v>
      </c>
      <c r="UC16" s="39">
        <v>194398474207232</v>
      </c>
      <c r="UD16" s="39">
        <v>197007247409152</v>
      </c>
      <c r="UE16" s="39">
        <v>203090280054784</v>
      </c>
      <c r="UF16" s="39">
        <v>225439008161792</v>
      </c>
      <c r="UG16" s="39">
        <v>219618673164288</v>
      </c>
      <c r="UH16" s="39">
        <v>231682816868352</v>
      </c>
      <c r="UI16" s="39">
        <v>228425117728768</v>
      </c>
      <c r="UJ16" s="39">
        <v>234417586962432</v>
      </c>
      <c r="UK16" s="39">
        <v>235844841504768</v>
      </c>
      <c r="UL16" s="39">
        <v>246009317818368</v>
      </c>
      <c r="UM16" s="39">
        <v>243167139987456</v>
      </c>
      <c r="UN16" s="39">
        <v>226066492817408</v>
      </c>
      <c r="UO16" s="39">
        <v>238824240185344</v>
      </c>
      <c r="UP16" s="39">
        <v>233715494027264</v>
      </c>
      <c r="UQ16" s="39">
        <v>234932513275904</v>
      </c>
      <c r="UR16" s="39">
        <v>240033491582976</v>
      </c>
      <c r="US16" s="39">
        <v>226039783489536</v>
      </c>
      <c r="UT16" s="39">
        <v>232509396746240</v>
      </c>
      <c r="UU16" s="39">
        <v>228676742414336</v>
      </c>
      <c r="UV16" s="39">
        <v>215128117084160</v>
      </c>
      <c r="UW16" s="39">
        <v>213307503935488</v>
      </c>
      <c r="UX16" s="39">
        <v>199324633923584</v>
      </c>
      <c r="UY16" s="39">
        <v>211478284075008</v>
      </c>
      <c r="UZ16" s="39">
        <v>183717444190208</v>
      </c>
      <c r="VA16" s="39">
        <v>181057299152896</v>
      </c>
      <c r="VB16" s="39">
        <v>158495936610304</v>
      </c>
      <c r="VC16" s="39">
        <v>158133297086464</v>
      </c>
      <c r="VD16" s="39">
        <v>151624609693696</v>
      </c>
      <c r="VE16" s="39">
        <v>151037239361536</v>
      </c>
      <c r="VF16" s="39">
        <v>137225882828800</v>
      </c>
      <c r="VG16" s="39">
        <v>123730533548032</v>
      </c>
      <c r="VH16" s="39">
        <v>123283873726464</v>
      </c>
      <c r="VI16" s="39">
        <v>108460523913216</v>
      </c>
      <c r="VJ16" s="39">
        <v>107116090097664</v>
      </c>
      <c r="VK16" s="39">
        <v>89979556462592</v>
      </c>
      <c r="VL16" s="39">
        <v>85984054083584</v>
      </c>
      <c r="VM16" s="39">
        <v>73048443060224</v>
      </c>
      <c r="VN16" s="39">
        <v>65938128896000</v>
      </c>
      <c r="VO16" s="39">
        <v>58601917906944</v>
      </c>
      <c r="VP16" s="39">
        <v>45659348533248</v>
      </c>
      <c r="VQ16" s="39">
        <v>43431351025664</v>
      </c>
      <c r="VR16" s="39">
        <v>33591178297344</v>
      </c>
      <c r="VS16" s="39">
        <v>33018618052608</v>
      </c>
      <c r="VT16" s="39">
        <v>28924511780864</v>
      </c>
      <c r="VU16" s="39">
        <v>19240174223360</v>
      </c>
      <c r="VV16" s="39">
        <v>19444952727552</v>
      </c>
      <c r="VW16" s="39">
        <v>17630043832320</v>
      </c>
      <c r="VX16" s="39">
        <v>10295168729088</v>
      </c>
      <c r="VY16" s="39">
        <v>12704980926464</v>
      </c>
      <c r="VZ16" s="39">
        <v>9543725613056</v>
      </c>
      <c r="WA16" s="39">
        <v>9592679432192</v>
      </c>
      <c r="WB16" s="39">
        <v>7771437137920</v>
      </c>
      <c r="WC16" s="39">
        <v>4935134478336</v>
      </c>
      <c r="WD16" s="39">
        <v>4223258066944</v>
      </c>
      <c r="WE16" s="39">
        <v>4145622548480</v>
      </c>
      <c r="WF16" s="39">
        <v>3496338522112</v>
      </c>
      <c r="WG16" s="39">
        <v>2959220932608</v>
      </c>
      <c r="WH16" s="39">
        <v>2071528079360</v>
      </c>
      <c r="WI16" s="39">
        <v>837334335488</v>
      </c>
      <c r="WJ16" s="39">
        <v>1037864140800</v>
      </c>
      <c r="WK16" s="39">
        <v>2358030630912</v>
      </c>
      <c r="WL16" s="39">
        <v>315931164672</v>
      </c>
      <c r="WM16" s="39">
        <v>1061221236736</v>
      </c>
      <c r="WN16" s="36"/>
      <c r="WO16" s="37">
        <v>2.2497412837923814</v>
      </c>
      <c r="WP16" s="37" t="e">
        <v>#N/A</v>
      </c>
      <c r="WQ16" s="37">
        <v>38.861969299482098</v>
      </c>
      <c r="WR16" s="37" t="e">
        <v>#N/A</v>
      </c>
      <c r="WS16" s="37">
        <v>12.03492994453558</v>
      </c>
      <c r="WT16" s="37" t="e">
        <v>#N/A</v>
      </c>
      <c r="WU16" s="37">
        <v>207.8910501377996</v>
      </c>
      <c r="WV16" t="e">
        <v>#N/A</v>
      </c>
      <c r="WW16"/>
      <c r="WX16" s="39">
        <v>4.20176998161058</v>
      </c>
      <c r="WY16" s="39">
        <v>457.74</v>
      </c>
      <c r="WZ16" s="39">
        <v>6.8471444562892829</v>
      </c>
      <c r="XA16" s="39">
        <v>67.040816326530617</v>
      </c>
      <c r="XB16" s="227">
        <v>5187872143815517</v>
      </c>
      <c r="XC16" s="227">
        <v>444407038303353.5</v>
      </c>
      <c r="XD16" s="39">
        <v>227.92079706833192</v>
      </c>
      <c r="XE16" s="39">
        <v>25.367900448174392</v>
      </c>
      <c r="XF16" s="39">
        <v>263.22992820097801</v>
      </c>
      <c r="XG16" s="39">
        <v>32.000155976449435</v>
      </c>
      <c r="XH16" s="220"/>
      <c r="XI16" s="223"/>
      <c r="XJ16" s="223"/>
      <c r="XK16" s="187">
        <v>1808711202557040</v>
      </c>
      <c r="XL16" s="187">
        <v>1168245728690190</v>
      </c>
      <c r="XM16" s="187">
        <v>1603286193942550</v>
      </c>
      <c r="XN16" s="187">
        <v>2309275617015260</v>
      </c>
      <c r="XO16" s="187">
        <v>2999864981448760</v>
      </c>
      <c r="XP16" s="187">
        <v>3546969388302340</v>
      </c>
      <c r="XQ16" s="187">
        <v>3918982016157450</v>
      </c>
      <c r="XR16" s="187">
        <v>4110133218943470</v>
      </c>
      <c r="XS16" s="187">
        <v>4200784531483700</v>
      </c>
      <c r="XT16" s="187">
        <v>4312523411461810</v>
      </c>
      <c r="XU16" s="187">
        <v>4573577826535310</v>
      </c>
      <c r="XV16" s="187">
        <v>4937492014563460</v>
      </c>
      <c r="XW16" s="187">
        <v>5227869148175350</v>
      </c>
      <c r="XX16" s="187">
        <v>5381210573335950</v>
      </c>
      <c r="XY16" s="187">
        <v>5277560502657700</v>
      </c>
      <c r="XZ16" s="187">
        <v>4835130919491250</v>
      </c>
      <c r="YA16" s="187">
        <v>4097360368146180</v>
      </c>
      <c r="YB16" s="187">
        <v>3173476477393080</v>
      </c>
      <c r="YC16" s="187">
        <v>2232117872799120</v>
      </c>
      <c r="YD16" s="187">
        <v>1411942841266790</v>
      </c>
      <c r="YE16" s="187">
        <v>791509732643351</v>
      </c>
      <c r="YF16" s="187">
        <v>378480911913767</v>
      </c>
      <c r="YG16" s="187">
        <v>144629847159157</v>
      </c>
      <c r="YH16" s="187">
        <v>38597527512070.602</v>
      </c>
      <c r="YI16" s="187">
        <v>5651804185436.2695</v>
      </c>
      <c r="YJ16" s="187">
        <v>3062169166426.3901</v>
      </c>
      <c r="YK16" s="187">
        <v>6637333457147.2598</v>
      </c>
      <c r="YL16" s="187">
        <v>7682787799109.1396</v>
      </c>
      <c r="YM16" s="187">
        <v>5810201420236.2998</v>
      </c>
      <c r="YN16" s="187">
        <v>3137973360900.04</v>
      </c>
      <c r="YO16" s="187">
        <v>1207160366120.1001</v>
      </c>
      <c r="YP16" s="187">
        <v>326882051733.10901</v>
      </c>
      <c r="YQ16" s="187">
        <v>117877933040.925</v>
      </c>
      <c r="YR16" s="187">
        <v>143651417605.42499</v>
      </c>
      <c r="YS16" s="187">
        <v>213317958473.55099</v>
      </c>
      <c r="YT16"/>
      <c r="YU16" s="187"/>
      <c r="YV16" s="187"/>
      <c r="YW16" s="187"/>
      <c r="YX16" s="187">
        <v>278457967468957</v>
      </c>
      <c r="YY16" s="187">
        <v>203227095810405</v>
      </c>
      <c r="YZ16" s="187">
        <v>228724850074261</v>
      </c>
      <c r="ZA16" s="187">
        <v>378981796747362</v>
      </c>
      <c r="ZB16" s="187">
        <v>570622155928217</v>
      </c>
      <c r="ZC16" s="187">
        <v>682713883638281</v>
      </c>
      <c r="ZD16" s="187">
        <v>686132127485489</v>
      </c>
      <c r="ZE16" s="187">
        <v>613926899277445</v>
      </c>
      <c r="ZF16" s="187">
        <v>524105485982525</v>
      </c>
      <c r="ZG16" s="187">
        <v>459010089196791</v>
      </c>
      <c r="ZH16" s="187">
        <v>441668017414132</v>
      </c>
      <c r="ZI16" s="187">
        <v>458732008652841</v>
      </c>
      <c r="ZJ16" s="187">
        <v>479971033821344</v>
      </c>
      <c r="ZK16" s="187">
        <v>492494053329022</v>
      </c>
      <c r="ZL16" s="187">
        <v>482971157286046</v>
      </c>
      <c r="ZM16" s="187">
        <v>443152111646700</v>
      </c>
      <c r="ZN16" s="187">
        <v>376572460512447</v>
      </c>
      <c r="ZO16" s="187">
        <v>292822134229550</v>
      </c>
      <c r="ZP16" s="187">
        <v>207099872094929</v>
      </c>
      <c r="ZQ16" s="187">
        <v>131974400174858</v>
      </c>
      <c r="ZR16" s="187">
        <v>74627940392847</v>
      </c>
      <c r="ZS16" s="187">
        <v>35920617112867.797</v>
      </c>
      <c r="ZT16" s="187">
        <v>13698509686175.199</v>
      </c>
      <c r="ZU16" s="187">
        <v>4077718610194.5</v>
      </c>
      <c r="ZV16" s="187">
        <v>2532350298397.4702</v>
      </c>
      <c r="ZW16" s="187">
        <v>2104261293350.46</v>
      </c>
      <c r="ZX16" s="187">
        <v>1675180119677.52</v>
      </c>
      <c r="ZY16" s="187">
        <v>1414389307358.8799</v>
      </c>
      <c r="ZZ16" s="187">
        <v>1187859818752.5801</v>
      </c>
      <c r="AAA16" s="187">
        <v>903112886206.06104</v>
      </c>
      <c r="AAB16" s="187">
        <v>582744965235.06897</v>
      </c>
      <c r="AAC16" s="187">
        <v>316542621442.58502</v>
      </c>
      <c r="AAD16" s="187">
        <v>232128317103.56601</v>
      </c>
      <c r="AAE16" s="187">
        <v>272196291344.22299</v>
      </c>
      <c r="AAF16" s="187">
        <v>337149260170.68103</v>
      </c>
    </row>
    <row r="17" spans="1:708" x14ac:dyDescent="0.3">
      <c r="A17" s="2">
        <v>43120</v>
      </c>
      <c r="B17" s="1" t="s">
        <v>6</v>
      </c>
      <c r="C17" s="4" t="s">
        <v>8</v>
      </c>
      <c r="D17" s="1">
        <v>23</v>
      </c>
      <c r="E17" s="3">
        <v>0.40960648148148149</v>
      </c>
      <c r="F17" s="3">
        <v>0.41180555555555554</v>
      </c>
      <c r="G17" s="196"/>
      <c r="H17" s="57">
        <v>43120.40960648148</v>
      </c>
      <c r="I17" s="57">
        <v>43120.411805555559</v>
      </c>
      <c r="J17" s="196">
        <f t="shared" si="0"/>
        <v>11</v>
      </c>
      <c r="K17" s="77">
        <v>2.6</v>
      </c>
      <c r="L17" s="53">
        <v>90</v>
      </c>
      <c r="M17" s="53">
        <v>12.2</v>
      </c>
      <c r="N17" s="53">
        <v>1.1000000000000001</v>
      </c>
      <c r="O17" s="53">
        <v>252</v>
      </c>
      <c r="P17" s="53">
        <v>995.4</v>
      </c>
      <c r="Q17" s="54">
        <v>115</v>
      </c>
      <c r="R17" s="210" t="s">
        <v>8</v>
      </c>
      <c r="S17" s="211">
        <v>14.51</v>
      </c>
      <c r="T17" s="211">
        <v>2.0367294420400048</v>
      </c>
      <c r="U17" s="212">
        <v>3134.6333333333332</v>
      </c>
      <c r="V17" s="78">
        <v>23</v>
      </c>
      <c r="W17" s="116">
        <v>4.8776315789473683</v>
      </c>
      <c r="X17" s="116">
        <v>85.309210526315795</v>
      </c>
      <c r="Y17" s="116">
        <v>1.3728618421052632</v>
      </c>
      <c r="Z17" s="117">
        <v>3.397088300357895E-2</v>
      </c>
      <c r="AA17" s="117">
        <v>367.95467242631582</v>
      </c>
      <c r="AB17" s="116">
        <v>1.010312355263157</v>
      </c>
      <c r="AC17" s="116">
        <v>1.0393821778421051</v>
      </c>
      <c r="AD17" s="116">
        <v>9.8980263157894743</v>
      </c>
      <c r="AE17" s="116">
        <v>3.2062404536315734</v>
      </c>
      <c r="AF17" s="116">
        <v>182.24128289473686</v>
      </c>
      <c r="AG17" s="116">
        <v>1.0061234357368427</v>
      </c>
      <c r="AH17" s="116">
        <v>58.198807565789473</v>
      </c>
      <c r="AI17" s="116">
        <v>432.98256578947371</v>
      </c>
      <c r="AJ17" s="118">
        <v>21.998560855263158</v>
      </c>
      <c r="AK17" s="83">
        <v>484.29370715760854</v>
      </c>
      <c r="AL17" s="84">
        <v>289.92363269628476</v>
      </c>
      <c r="AM17" s="76"/>
      <c r="AN17" s="48">
        <v>1</v>
      </c>
      <c r="AO17" s="49">
        <v>0.98777963374704458</v>
      </c>
      <c r="AP17" s="48">
        <v>1.6630505299473011</v>
      </c>
      <c r="AQ17" s="49">
        <v>6.2716257020611663E-2</v>
      </c>
      <c r="AR17" s="49">
        <v>1.2129578013939655</v>
      </c>
      <c r="AS17" s="49">
        <v>2.6590961653906044E-2</v>
      </c>
      <c r="AT17" s="89">
        <v>20.834744169518153</v>
      </c>
      <c r="AU17" s="90"/>
      <c r="AV17" s="89">
        <v>2.0834744169518147</v>
      </c>
      <c r="AW17" s="90">
        <v>0</v>
      </c>
      <c r="BA17" s="90"/>
      <c r="BB17" s="89"/>
      <c r="BD17" s="74"/>
      <c r="BE17" s="70"/>
      <c r="BF17" s="74"/>
      <c r="BG17" s="69"/>
      <c r="BH17" s="88">
        <v>443.31150056407972</v>
      </c>
      <c r="BI17" s="70"/>
      <c r="BJ17" s="70"/>
      <c r="BK17" s="70"/>
      <c r="BL17" s="70"/>
      <c r="BM17" s="69"/>
      <c r="BN17" s="71"/>
      <c r="BP17" s="73"/>
      <c r="BQ17" s="73"/>
      <c r="BT17" s="70"/>
      <c r="BU17" s="69"/>
      <c r="BV17" s="8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K17" s="75"/>
      <c r="FL17" s="75"/>
      <c r="FM17" s="75"/>
      <c r="FN17" s="75"/>
      <c r="FO17" s="75"/>
      <c r="FP17" s="75"/>
      <c r="FQ17" s="75"/>
      <c r="IY17" s="219"/>
      <c r="IZ17" s="219"/>
      <c r="JA17" s="33">
        <v>14.79</v>
      </c>
      <c r="JB17" s="185" t="e">
        <v>#N/A</v>
      </c>
      <c r="JC17" s="185" t="e">
        <v>#N/A</v>
      </c>
      <c r="JD17" s="33">
        <v>14.79</v>
      </c>
      <c r="JE17" s="185" t="e">
        <v>#N/A</v>
      </c>
      <c r="JF17" s="185" t="e">
        <v>#N/A</v>
      </c>
      <c r="JG17" s="32"/>
      <c r="JH17" s="32"/>
      <c r="JI17" s="32"/>
      <c r="JJ17" s="32"/>
      <c r="JK17" s="32"/>
      <c r="JL17" s="32"/>
      <c r="JM17" s="32"/>
      <c r="JN17" s="32"/>
      <c r="JO17" s="32"/>
      <c r="JP17" s="32"/>
      <c r="JQ17" s="32"/>
      <c r="JR17" s="32"/>
      <c r="JS17" s="32"/>
      <c r="JT17" s="32"/>
      <c r="JU17" s="32"/>
      <c r="JV17" s="32"/>
      <c r="JW17" s="32"/>
      <c r="JX17" s="32"/>
      <c r="JY17" s="32"/>
      <c r="JZ17" s="32"/>
      <c r="KA17" s="32"/>
      <c r="KB17" s="32"/>
      <c r="KC17" s="32"/>
      <c r="KD17" s="32"/>
      <c r="KE17" s="32"/>
      <c r="KF17" s="32"/>
      <c r="KG17" s="32"/>
      <c r="KH17" s="32"/>
      <c r="KI17" s="32"/>
      <c r="KJ17" s="32"/>
      <c r="KK17" s="32"/>
      <c r="KL17" s="32"/>
      <c r="KM17" s="33">
        <v>14.79</v>
      </c>
      <c r="KN17" s="32"/>
      <c r="KO17" s="72"/>
      <c r="KP17" s="32"/>
      <c r="KQ17" s="32"/>
      <c r="KR17" s="32"/>
      <c r="KS17" s="32"/>
      <c r="KT17" s="32"/>
      <c r="KU17" s="32"/>
      <c r="KV17" s="32"/>
      <c r="KW17" s="32"/>
      <c r="KX17" s="32"/>
      <c r="KY17" s="32"/>
      <c r="KZ17" s="32"/>
      <c r="LA17" s="32"/>
      <c r="LB17" s="32"/>
      <c r="LC17" s="32"/>
      <c r="LD17" s="32"/>
      <c r="LE17" s="32"/>
      <c r="LF17" s="32"/>
      <c r="LG17" s="32"/>
      <c r="LH17" s="32"/>
      <c r="LI17" s="32"/>
      <c r="LJ17" s="32"/>
      <c r="LK17" s="32"/>
      <c r="LL17" s="32"/>
      <c r="LM17" s="32"/>
      <c r="LN17" s="32"/>
      <c r="LO17" s="32"/>
      <c r="LP17" s="32"/>
      <c r="LQ17" s="32"/>
      <c r="LR17" s="32"/>
      <c r="LS17" s="32"/>
      <c r="LT17" s="32"/>
      <c r="LU17" s="32"/>
      <c r="LV17" s="32"/>
      <c r="LW17" s="32"/>
      <c r="LX17" s="32"/>
      <c r="LY17" s="32"/>
      <c r="LZ17" s="32"/>
      <c r="MA17" s="32"/>
      <c r="MB17" s="32"/>
      <c r="MC17" s="32"/>
      <c r="MD17" s="32"/>
      <c r="ME17" s="32"/>
      <c r="MF17" s="32"/>
      <c r="MG17" s="32"/>
      <c r="MH17" s="32"/>
      <c r="MI17" s="32"/>
      <c r="MJ17" s="32"/>
      <c r="MK17" s="32"/>
      <c r="ML17" s="32"/>
      <c r="MM17" s="32"/>
      <c r="MN17" s="32"/>
      <c r="MO17" s="32"/>
      <c r="MP17" s="32"/>
      <c r="MQ17" s="32"/>
      <c r="MR17" s="32"/>
      <c r="MS17" s="32"/>
      <c r="MT17" s="32"/>
      <c r="MU17" s="32"/>
      <c r="MV17" s="32"/>
      <c r="MW17" s="32"/>
      <c r="MX17" s="32"/>
      <c r="MY17" s="32"/>
      <c r="MZ17" s="32"/>
      <c r="NA17" s="32"/>
      <c r="NB17" s="32"/>
      <c r="NC17" s="32"/>
      <c r="ND17" s="32"/>
      <c r="NE17" s="32"/>
      <c r="NF17" s="32"/>
      <c r="NG17" s="32"/>
      <c r="NH17" s="32"/>
      <c r="NI17" s="32"/>
      <c r="NJ17" s="32"/>
      <c r="NK17" s="32"/>
      <c r="NL17" s="32"/>
      <c r="NM17" s="32"/>
      <c r="NN17" s="32"/>
      <c r="NO17" s="32"/>
      <c r="NP17" s="32"/>
      <c r="NQ17" s="32"/>
      <c r="NR17" s="32"/>
      <c r="NS17" s="32"/>
      <c r="NT17" s="32"/>
      <c r="NU17" s="32"/>
      <c r="NV17" s="32"/>
      <c r="NW17" s="32"/>
      <c r="NX17" s="32"/>
      <c r="NY17" s="32"/>
      <c r="NZ17" s="32"/>
      <c r="OA17" s="32"/>
      <c r="OB17" s="32"/>
      <c r="OC17" s="32"/>
      <c r="OD17" s="32"/>
      <c r="OE17" s="32"/>
      <c r="OF17" s="32"/>
      <c r="OG17" s="32"/>
      <c r="OH17" s="32"/>
      <c r="OI17" s="32"/>
      <c r="OJ17" s="32"/>
      <c r="OL17" s="173" t="e">
        <v>#N/A</v>
      </c>
      <c r="OM17" s="173" t="e">
        <v>#N/A</v>
      </c>
      <c r="ON17" s="173" t="e">
        <v>#N/A</v>
      </c>
      <c r="OO17" s="173" t="e">
        <v>#N/A</v>
      </c>
      <c r="OP17" s="6" t="e">
        <v>#N/A</v>
      </c>
      <c r="OQ17" s="6" t="e">
        <v>#N/A</v>
      </c>
      <c r="OR17" s="6" t="e">
        <v>#N/A</v>
      </c>
      <c r="OS17" s="6" t="e">
        <v>#N/A</v>
      </c>
      <c r="OV17" s="176"/>
      <c r="OW17" s="176"/>
      <c r="OX17" s="39"/>
      <c r="OY17" s="39"/>
      <c r="OZ17" s="39"/>
      <c r="PA17" s="39"/>
      <c r="PB17" s="39"/>
      <c r="PC17" s="39"/>
      <c r="PD17" s="39"/>
      <c r="PE17" s="39"/>
      <c r="PF17" s="39"/>
      <c r="PG17" s="39"/>
      <c r="PH17" s="39"/>
      <c r="PI17" s="39"/>
      <c r="PJ17" s="39"/>
      <c r="PK17" s="39"/>
      <c r="PL17" s="39"/>
      <c r="PM17" s="39"/>
      <c r="PN17" s="39"/>
      <c r="PO17" s="39"/>
      <c r="PP17" s="39"/>
      <c r="PQ17" s="39"/>
      <c r="PR17" s="39"/>
      <c r="PS17" s="39"/>
      <c r="PT17" s="39"/>
      <c r="PU17" s="39"/>
      <c r="PV17" s="39"/>
      <c r="PW17" s="39"/>
      <c r="PX17" s="32"/>
      <c r="PY17" s="39"/>
      <c r="PZ17" s="39"/>
      <c r="QA17" s="39"/>
      <c r="QB17" s="39"/>
      <c r="QC17" s="39"/>
      <c r="QD17" s="39"/>
      <c r="QE17" s="39"/>
      <c r="QF17" s="39"/>
      <c r="QG17" s="39"/>
      <c r="QH17" s="39"/>
      <c r="QI17" s="39"/>
      <c r="QJ17" s="39"/>
      <c r="QK17" s="39"/>
      <c r="QL17" s="39"/>
      <c r="QM17" s="39"/>
      <c r="QN17" s="39"/>
      <c r="QO17" s="39"/>
      <c r="QP17" s="39"/>
      <c r="QQ17" s="39"/>
      <c r="QR17" s="39"/>
      <c r="QS17" s="39"/>
      <c r="QT17" s="39"/>
      <c r="QU17" s="39"/>
      <c r="QV17" s="39"/>
      <c r="QW17" s="39"/>
      <c r="QX17" s="39"/>
      <c r="QY17" s="39"/>
      <c r="QZ17" s="39"/>
      <c r="RA17" s="39"/>
      <c r="RB17" s="39"/>
      <c r="RC17" s="39"/>
      <c r="RD17" s="39"/>
      <c r="RE17" s="39"/>
      <c r="RF17" s="39"/>
      <c r="RG17" s="39"/>
      <c r="RH17" s="39"/>
      <c r="RI17" s="39"/>
      <c r="RJ17" s="39"/>
      <c r="RK17" s="39"/>
      <c r="RL17" s="39"/>
      <c r="RM17" s="39"/>
      <c r="RN17" s="39"/>
      <c r="RO17" s="39"/>
      <c r="RP17" s="39"/>
      <c r="RQ17" s="39"/>
      <c r="RR17" s="39"/>
      <c r="RS17" s="39"/>
      <c r="RT17" s="39"/>
      <c r="RU17" s="39"/>
      <c r="RV17" s="39"/>
      <c r="RW17" s="39"/>
      <c r="RX17" s="39"/>
      <c r="RY17" s="39"/>
      <c r="RZ17" s="39"/>
      <c r="SA17" s="39"/>
      <c r="SB17" s="39"/>
      <c r="SC17" s="39"/>
      <c r="SD17" s="39"/>
      <c r="SE17" s="39"/>
      <c r="SF17" s="39"/>
      <c r="SG17" s="39"/>
      <c r="SH17" s="39"/>
      <c r="SI17" s="39"/>
      <c r="SJ17" s="39"/>
      <c r="SK17" s="39"/>
      <c r="SL17" s="39"/>
      <c r="SM17" s="39"/>
      <c r="SN17" s="39"/>
      <c r="SO17" s="39"/>
      <c r="SP17" s="39"/>
      <c r="SS17" s="39">
        <v>4325015960944640</v>
      </c>
      <c r="ST17" s="39">
        <v>3406271722029050</v>
      </c>
      <c r="SU17" s="39">
        <v>2921918596382720</v>
      </c>
      <c r="SV17" s="39">
        <v>2461012502511610</v>
      </c>
      <c r="SW17" s="39">
        <v>2104373719072760</v>
      </c>
      <c r="SX17" s="39">
        <v>1759381007892480</v>
      </c>
      <c r="SY17" s="39">
        <v>1445702634831870</v>
      </c>
      <c r="SZ17" s="39">
        <v>1238258264571900</v>
      </c>
      <c r="TA17" s="39">
        <v>1547649454964730</v>
      </c>
      <c r="TB17" s="39">
        <v>1065709362741240</v>
      </c>
      <c r="TC17" s="39">
        <v>777570475835392</v>
      </c>
      <c r="TD17" s="39">
        <v>918827521015808</v>
      </c>
      <c r="TE17" s="39">
        <v>871376453894144</v>
      </c>
      <c r="TF17" s="39">
        <v>655010497036288</v>
      </c>
      <c r="TG17" s="39">
        <v>623599253716992</v>
      </c>
      <c r="TH17" s="39">
        <v>597424447946752</v>
      </c>
      <c r="TI17" s="39">
        <v>576093492871168</v>
      </c>
      <c r="TJ17" s="39">
        <v>558054462455808</v>
      </c>
      <c r="TK17" s="39">
        <v>448922162036736</v>
      </c>
      <c r="TL17" s="39">
        <v>437034598531072</v>
      </c>
      <c r="TM17" s="39">
        <v>516166283952128</v>
      </c>
      <c r="TN17" s="39">
        <v>7123221514027000</v>
      </c>
      <c r="TO17" s="39">
        <v>413022979883008</v>
      </c>
      <c r="TP17" s="39">
        <v>347983954575360</v>
      </c>
      <c r="TQ17" s="39">
        <v>344108686114816</v>
      </c>
      <c r="TR17" s="39">
        <v>4789047985700860</v>
      </c>
      <c r="TS17" s="32">
        <v>5144205810728960</v>
      </c>
      <c r="TT17" s="39">
        <v>7858640711057400</v>
      </c>
      <c r="TU17" s="39">
        <v>293782071279616</v>
      </c>
      <c r="TV17" s="39">
        <v>3355425214824440</v>
      </c>
      <c r="TW17" s="39">
        <v>6087112193474560</v>
      </c>
      <c r="TX17" s="39">
        <v>2866978180038650</v>
      </c>
      <c r="TY17" s="39">
        <v>262441644589056</v>
      </c>
      <c r="TZ17" s="39">
        <v>2476516260708350</v>
      </c>
      <c r="UA17" s="39">
        <v>2251449639632890</v>
      </c>
      <c r="UB17" s="39">
        <v>2159282728468480</v>
      </c>
      <c r="UC17" s="39">
        <v>2504615010500600</v>
      </c>
      <c r="UD17" s="39">
        <v>223671327129600</v>
      </c>
      <c r="UE17" s="39">
        <v>1838257813848060</v>
      </c>
      <c r="UF17" s="39">
        <v>1702296463343610</v>
      </c>
      <c r="UG17" s="39">
        <v>3204530934120440</v>
      </c>
      <c r="UH17" s="39">
        <v>1567175584251900</v>
      </c>
      <c r="UI17" s="39">
        <v>1487700972535800</v>
      </c>
      <c r="UJ17" s="39">
        <v>1367508460240890</v>
      </c>
      <c r="UK17" s="39">
        <v>1626163470401530</v>
      </c>
      <c r="UL17" s="39">
        <v>1461833189818360</v>
      </c>
      <c r="UM17" s="39">
        <v>1087210304569340</v>
      </c>
      <c r="UN17" s="39">
        <v>1347802076545020</v>
      </c>
      <c r="UO17" s="39">
        <v>2691294421843960</v>
      </c>
      <c r="UP17" s="39">
        <v>661239407575040</v>
      </c>
      <c r="UQ17" s="39">
        <v>908724482867200</v>
      </c>
      <c r="UR17" s="39">
        <v>178081138475008</v>
      </c>
      <c r="US17" s="39">
        <v>721193460039680</v>
      </c>
      <c r="UT17" s="39">
        <v>585775154462720</v>
      </c>
      <c r="UU17" s="39">
        <v>582013635526656</v>
      </c>
      <c r="UV17" s="39">
        <v>1390419023757310</v>
      </c>
      <c r="UW17" s="39">
        <v>1200501207072760</v>
      </c>
      <c r="UX17" s="39">
        <v>2336656287858680</v>
      </c>
      <c r="UY17" s="39">
        <v>1113821989044220</v>
      </c>
      <c r="UZ17" s="39">
        <v>1669155824599040</v>
      </c>
      <c r="VA17" s="39">
        <v>1449754936475640</v>
      </c>
      <c r="VB17" s="39">
        <v>2257587818987520</v>
      </c>
      <c r="VC17" s="39">
        <v>2060260915281920</v>
      </c>
      <c r="VD17" s="39">
        <v>1897125440913400</v>
      </c>
      <c r="VE17" s="39">
        <v>806102010691584</v>
      </c>
      <c r="VF17" s="39">
        <v>750178852143104</v>
      </c>
      <c r="VG17" s="39">
        <v>159485842685952</v>
      </c>
      <c r="VH17" s="39">
        <v>737110407512064</v>
      </c>
      <c r="VI17" s="39">
        <v>1975969766178810</v>
      </c>
      <c r="VJ17" s="39">
        <v>456263100006400</v>
      </c>
      <c r="VK17" s="39">
        <v>1408979188056060</v>
      </c>
      <c r="VL17" s="39">
        <v>1352366687256570</v>
      </c>
      <c r="VM17" s="39">
        <v>703636371931136</v>
      </c>
      <c r="VN17" s="39">
        <v>701488150085632</v>
      </c>
      <c r="VO17" s="39">
        <v>1322029319979000</v>
      </c>
      <c r="VP17" s="39">
        <v>876444045541376</v>
      </c>
      <c r="VQ17" s="39">
        <v>156182509518848</v>
      </c>
      <c r="VR17" s="39">
        <v>151268530061312</v>
      </c>
      <c r="VS17" s="39">
        <v>153304512331776</v>
      </c>
      <c r="VT17" s="39">
        <v>155375391211520</v>
      </c>
      <c r="VU17" s="39">
        <v>679884263260160</v>
      </c>
      <c r="VV17" s="39">
        <v>681966651310080</v>
      </c>
      <c r="VW17" s="39">
        <v>150778014597120</v>
      </c>
      <c r="VX17" s="39">
        <v>153380311793664</v>
      </c>
      <c r="VY17" s="39">
        <v>681415687536640</v>
      </c>
      <c r="VZ17" s="39">
        <v>682843160182784</v>
      </c>
      <c r="WA17" s="39">
        <v>151745254653952</v>
      </c>
      <c r="WB17" s="39">
        <v>152393845047296</v>
      </c>
      <c r="WC17" s="39">
        <v>150986840604672</v>
      </c>
      <c r="WD17" s="39">
        <v>152002835251200</v>
      </c>
      <c r="WE17" s="39">
        <v>696063539281920</v>
      </c>
      <c r="WF17" s="39">
        <v>152397938688000</v>
      </c>
      <c r="WG17" s="39">
        <v>150011044167680</v>
      </c>
      <c r="WH17" s="39">
        <v>151663767715840</v>
      </c>
      <c r="WI17" s="39">
        <v>151600752492544</v>
      </c>
      <c r="WJ17" s="39">
        <v>150058775347200</v>
      </c>
      <c r="WK17" s="39">
        <v>150479514370048</v>
      </c>
      <c r="WL17" s="39">
        <v>151053009944576</v>
      </c>
      <c r="WM17" s="39">
        <v>151765957738496</v>
      </c>
      <c r="WN17" s="36"/>
      <c r="WO17" s="37">
        <v>9.7036624111517242E-2</v>
      </c>
      <c r="WP17" s="37" t="e">
        <v>#N/A</v>
      </c>
      <c r="WQ17" s="37" t="e">
        <v>#N/A</v>
      </c>
      <c r="WR17" s="37" t="e">
        <v>#N/A</v>
      </c>
      <c r="WS17" s="37">
        <v>0.65313112382751981</v>
      </c>
      <c r="WT17" s="37" t="e">
        <v>#N/A</v>
      </c>
      <c r="WU17" s="37" t="e">
        <v>#N/A</v>
      </c>
      <c r="WV17" t="e">
        <v>#N/A</v>
      </c>
      <c r="WW17"/>
      <c r="WX17" s="39">
        <v>4.349093690059159</v>
      </c>
      <c r="WY17" s="39">
        <v>-19.589999999999975</v>
      </c>
      <c r="WZ17" s="39">
        <v>0.34005757175032275</v>
      </c>
      <c r="XA17" s="39">
        <v>67.005464480874323</v>
      </c>
      <c r="XB17" s="227" t="s">
        <v>209</v>
      </c>
      <c r="XC17" s="227" t="s">
        <v>209</v>
      </c>
      <c r="XD17" s="39" t="e">
        <v>#DIV/0!</v>
      </c>
      <c r="XE17" s="39" t="e">
        <v>#DIV/0!</v>
      </c>
      <c r="XF17" s="39" t="e">
        <v>#DIV/0!</v>
      </c>
      <c r="XG17" s="39" t="e">
        <v>#DIV/0!</v>
      </c>
      <c r="XH17" s="220"/>
      <c r="XI17" s="223"/>
      <c r="XJ17" s="223"/>
      <c r="XK17" s="187"/>
      <c r="XL17" s="187"/>
      <c r="XM17" s="187"/>
      <c r="XN17" s="187"/>
      <c r="XO17" s="187"/>
      <c r="XP17" s="187"/>
      <c r="XQ17" s="187"/>
      <c r="XR17" s="187"/>
      <c r="XS17" s="187"/>
      <c r="XT17" s="187"/>
      <c r="XU17" s="187"/>
      <c r="XV17" s="187"/>
      <c r="XW17" s="187"/>
      <c r="XX17" s="187"/>
      <c r="XY17" s="187"/>
      <c r="XZ17" s="187"/>
      <c r="YA17" s="187"/>
      <c r="YB17" s="187"/>
      <c r="YC17" s="187"/>
      <c r="YD17" s="187"/>
      <c r="YE17" s="187"/>
      <c r="YF17" s="187"/>
      <c r="YG17" s="187"/>
      <c r="YH17" s="187"/>
      <c r="YI17" s="187"/>
      <c r="YJ17" s="187"/>
      <c r="YK17" s="187"/>
      <c r="YL17" s="187"/>
      <c r="YM17" s="187"/>
      <c r="YN17" s="187"/>
      <c r="YO17" s="187"/>
      <c r="YP17" s="187"/>
      <c r="YQ17" s="187"/>
      <c r="YR17" s="187"/>
      <c r="YS17" s="187"/>
      <c r="YT17"/>
      <c r="YU17" s="187"/>
      <c r="YV17" s="187"/>
      <c r="YW17" s="187"/>
      <c r="YX17" s="187"/>
      <c r="YY17" s="187"/>
      <c r="YZ17" s="187"/>
      <c r="ZA17" s="187"/>
      <c r="ZB17" s="187"/>
      <c r="ZC17" s="187"/>
      <c r="ZD17" s="187"/>
      <c r="ZE17" s="187"/>
      <c r="ZF17" s="187"/>
      <c r="ZG17" s="187"/>
      <c r="ZH17" s="187"/>
      <c r="ZI17" s="187"/>
      <c r="ZJ17" s="187"/>
      <c r="ZK17" s="187"/>
      <c r="ZL17" s="187"/>
      <c r="ZM17" s="187"/>
      <c r="ZN17" s="187"/>
      <c r="ZO17" s="187"/>
      <c r="ZP17" s="187"/>
      <c r="ZQ17" s="187"/>
      <c r="ZR17" s="187"/>
      <c r="ZS17" s="187"/>
      <c r="ZT17" s="187"/>
      <c r="ZU17" s="187"/>
      <c r="ZV17" s="187"/>
      <c r="ZW17" s="187"/>
      <c r="ZX17" s="187"/>
      <c r="ZY17" s="187"/>
      <c r="ZZ17" s="187"/>
      <c r="AAA17" s="187"/>
      <c r="AAB17" s="187"/>
      <c r="AAC17" s="187"/>
      <c r="AAD17" s="187"/>
      <c r="AAE17" s="187"/>
      <c r="AAF17" s="187"/>
    </row>
    <row r="18" spans="1:708" x14ac:dyDescent="0.3">
      <c r="A18" s="2">
        <v>43120</v>
      </c>
      <c r="B18" s="1" t="s">
        <v>6</v>
      </c>
      <c r="C18" s="4" t="s">
        <v>8</v>
      </c>
      <c r="D18" s="1">
        <v>75</v>
      </c>
      <c r="E18" s="3">
        <v>0.41263888888888894</v>
      </c>
      <c r="F18" s="3">
        <v>0.4175578703703704</v>
      </c>
      <c r="G18" s="196"/>
      <c r="H18" s="57">
        <v>43120.412638888891</v>
      </c>
      <c r="I18" s="57">
        <v>43120.417557870373</v>
      </c>
      <c r="J18" s="196">
        <f t="shared" si="0"/>
        <v>12</v>
      </c>
      <c r="K18" s="77">
        <v>2.7</v>
      </c>
      <c r="L18" s="53">
        <v>92</v>
      </c>
      <c r="M18" s="53">
        <v>9.4</v>
      </c>
      <c r="N18" s="53">
        <v>1.5</v>
      </c>
      <c r="O18" s="53">
        <v>284</v>
      </c>
      <c r="P18" s="53">
        <v>994.9</v>
      </c>
      <c r="Q18" s="54">
        <v>209</v>
      </c>
      <c r="R18" s="210" t="s">
        <v>8</v>
      </c>
      <c r="S18" s="211">
        <v>14.51</v>
      </c>
      <c r="T18" s="211">
        <v>2.0367294420400048</v>
      </c>
      <c r="U18" s="212">
        <v>3134.6333333333332</v>
      </c>
      <c r="V18" s="78">
        <v>75</v>
      </c>
      <c r="W18" s="116">
        <v>4.7752941176470589</v>
      </c>
      <c r="X18" s="116">
        <v>71.042242647058828</v>
      </c>
      <c r="Y18" s="116">
        <v>2.9838970588235294</v>
      </c>
      <c r="Z18" s="117">
        <v>22.112815941882285</v>
      </c>
      <c r="AA18" s="117">
        <v>2743.3257017411779</v>
      </c>
      <c r="AB18" s="116">
        <v>1.4004944655294123</v>
      </c>
      <c r="AC18" s="116">
        <v>2.0281515322588253</v>
      </c>
      <c r="AD18" s="116">
        <v>70.544264705882355</v>
      </c>
      <c r="AE18" s="116">
        <v>19.797057992705877</v>
      </c>
      <c r="AF18" s="116">
        <v>437.25198529411767</v>
      </c>
      <c r="AG18" s="116">
        <v>1.2585021242352936</v>
      </c>
      <c r="AH18" s="116">
        <v>86.228970588235299</v>
      </c>
      <c r="AI18" s="116">
        <v>450.39102941176469</v>
      </c>
      <c r="AJ18" s="118">
        <v>75.003124999999997</v>
      </c>
      <c r="AK18" s="83">
        <v>2664.9381458185849</v>
      </c>
      <c r="AL18" s="84">
        <v>263.80626406013027</v>
      </c>
      <c r="AM18" s="76"/>
      <c r="AN18" s="48">
        <v>443.32469631384794</v>
      </c>
      <c r="AO18" s="49">
        <v>61.348124462411178</v>
      </c>
      <c r="AP18" s="48">
        <v>1.381043607760259</v>
      </c>
      <c r="AQ18" s="49">
        <v>2.6626508855536413E-2</v>
      </c>
      <c r="AR18" s="49">
        <v>1.1481700299700242</v>
      </c>
      <c r="AS18" s="49">
        <v>3.6996496184146218E-3</v>
      </c>
      <c r="AT18" s="89">
        <v>976.51640379011735</v>
      </c>
      <c r="AU18" s="90">
        <v>0.96990027917550137</v>
      </c>
      <c r="AV18" s="89">
        <v>571.06288687084543</v>
      </c>
      <c r="AW18" s="90">
        <v>0.56719380366071648</v>
      </c>
      <c r="AX18" s="74">
        <v>315.40859385516029</v>
      </c>
      <c r="AY18" s="74">
        <v>4.9298215532362661</v>
      </c>
      <c r="AZ18" s="74">
        <v>242.58093509661575</v>
      </c>
      <c r="BA18" s="90">
        <v>8.7844578540613387</v>
      </c>
      <c r="BB18" s="89">
        <v>1648.3125299649398</v>
      </c>
      <c r="BC18" s="74">
        <v>50.187902907426967</v>
      </c>
      <c r="BD18" s="74">
        <v>548.35335600064661</v>
      </c>
      <c r="BE18" s="70">
        <v>17.265514624301606</v>
      </c>
      <c r="BF18" s="74">
        <v>374.64328457907806</v>
      </c>
      <c r="BG18" s="69">
        <v>34.735030049152684</v>
      </c>
      <c r="BH18" s="88">
        <v>274.08346572092489</v>
      </c>
      <c r="BI18" s="70"/>
      <c r="BJ18" s="70">
        <v>139.71299820954468</v>
      </c>
      <c r="BK18" s="70">
        <v>5.0593544952223022</v>
      </c>
      <c r="BL18" s="70">
        <v>215.77349649001701</v>
      </c>
      <c r="BM18" s="69">
        <v>20.005427009888102</v>
      </c>
      <c r="BN18" s="71">
        <v>665618.915233167</v>
      </c>
      <c r="BO18" s="72">
        <v>617187.39041240339</v>
      </c>
      <c r="BP18" s="73">
        <v>2396835311173926.5</v>
      </c>
      <c r="BQ18" s="73">
        <v>2222437639761991</v>
      </c>
      <c r="BR18" s="49">
        <v>75.266147255891013</v>
      </c>
      <c r="BS18" s="49">
        <v>72.99388523585101</v>
      </c>
      <c r="BT18" s="70">
        <v>271.02679228360205</v>
      </c>
      <c r="BU18" s="69">
        <v>262.84457612172599</v>
      </c>
      <c r="BV18" s="85">
        <v>517012787287989.25</v>
      </c>
      <c r="BW18" s="75">
        <v>565009608895706.25</v>
      </c>
      <c r="BX18" s="75">
        <v>572301169383446.5</v>
      </c>
      <c r="BY18" s="75">
        <v>538149787032679.44</v>
      </c>
      <c r="BZ18" s="75">
        <v>676525037670988.12</v>
      </c>
      <c r="CA18" s="75">
        <v>690929220828620.12</v>
      </c>
      <c r="CB18" s="75">
        <v>742991792774851.75</v>
      </c>
      <c r="CC18" s="75">
        <v>803835439596913</v>
      </c>
      <c r="CD18" s="75">
        <v>855811999242410.5</v>
      </c>
      <c r="CE18" s="75">
        <v>955283531158579.87</v>
      </c>
      <c r="CF18" s="75">
        <v>975213442829210.25</v>
      </c>
      <c r="CG18" s="75">
        <v>1094314601965080.9</v>
      </c>
      <c r="CH18" s="75">
        <v>1186593800644568.7</v>
      </c>
      <c r="CI18" s="75">
        <v>1293281428836547</v>
      </c>
      <c r="CJ18" s="75">
        <v>1331520341487702.7</v>
      </c>
      <c r="CK18" s="75">
        <v>1511004688725538.7</v>
      </c>
      <c r="CL18" s="75">
        <v>1588401591257346.7</v>
      </c>
      <c r="CM18" s="75">
        <v>1717443021250020</v>
      </c>
      <c r="CN18" s="75">
        <v>1878098532031062</v>
      </c>
      <c r="CO18" s="75">
        <v>1976993273203037.5</v>
      </c>
      <c r="CP18" s="75">
        <v>2086974373256394</v>
      </c>
      <c r="CQ18" s="75">
        <v>2287780478235346</v>
      </c>
      <c r="CR18" s="75">
        <v>2438167989428230</v>
      </c>
      <c r="CS18" s="75">
        <v>2595954037343319.5</v>
      </c>
      <c r="CT18" s="75">
        <v>2641165870631771</v>
      </c>
      <c r="CU18" s="75">
        <v>2800029103449875.5</v>
      </c>
      <c r="CV18" s="75">
        <v>2951215741458442</v>
      </c>
      <c r="CW18" s="75">
        <v>3001697942826976.5</v>
      </c>
      <c r="CX18" s="75">
        <v>3114522214611493.5</v>
      </c>
      <c r="CY18" s="75">
        <v>3139548804271207.5</v>
      </c>
      <c r="CZ18" s="75">
        <v>3222846170667924.5</v>
      </c>
      <c r="DA18" s="75">
        <v>3228401193377966.5</v>
      </c>
      <c r="DB18" s="75">
        <v>3346605290159794</v>
      </c>
      <c r="DC18" s="75">
        <v>3328040477286688</v>
      </c>
      <c r="DD18" s="75">
        <v>3387878022084000</v>
      </c>
      <c r="DE18" s="75">
        <v>3414172586906911</v>
      </c>
      <c r="DF18" s="75">
        <v>3423678025905262.5</v>
      </c>
      <c r="DG18" s="75">
        <v>3400472726390242.5</v>
      </c>
      <c r="DH18" s="75">
        <v>3423966924162949</v>
      </c>
      <c r="DI18" s="75">
        <v>3348011289264187.5</v>
      </c>
      <c r="DJ18" s="75">
        <v>3328315337871115</v>
      </c>
      <c r="DK18" s="75">
        <v>3278226156582008.5</v>
      </c>
      <c r="DL18" s="75">
        <v>3248191775790477.5</v>
      </c>
      <c r="DM18" s="75">
        <v>3144740187037780</v>
      </c>
      <c r="DN18" s="75">
        <v>3117635756238259</v>
      </c>
      <c r="DO18" s="75">
        <v>3010193477987812.5</v>
      </c>
      <c r="DP18" s="75">
        <v>2865525407054595</v>
      </c>
      <c r="DQ18" s="75">
        <v>2819861841747877</v>
      </c>
      <c r="DR18" s="75">
        <v>2686015981444034.5</v>
      </c>
      <c r="DS18" s="75">
        <v>2612043989869513.5</v>
      </c>
      <c r="DT18" s="75">
        <v>2491135225444565.5</v>
      </c>
      <c r="DU18" s="75">
        <v>2426650333126762.5</v>
      </c>
      <c r="DV18" s="75">
        <v>2296385394803806</v>
      </c>
      <c r="DW18" s="75">
        <v>2194704966247476</v>
      </c>
      <c r="DX18" s="75">
        <v>2082067848312476.2</v>
      </c>
      <c r="DY18" s="75">
        <v>1952243129987863</v>
      </c>
      <c r="DZ18" s="75">
        <v>1840500525538951.2</v>
      </c>
      <c r="EA18" s="75">
        <v>1686541100826871.7</v>
      </c>
      <c r="EB18" s="75">
        <v>1549861942554271.2</v>
      </c>
      <c r="EC18" s="75">
        <v>1419021377323515</v>
      </c>
      <c r="ED18" s="75">
        <v>1310093591023811.7</v>
      </c>
      <c r="EE18" s="75">
        <v>1191551886019542</v>
      </c>
      <c r="EF18" s="75">
        <v>1074398516717985.4</v>
      </c>
      <c r="EG18" s="75">
        <v>956762448372715.5</v>
      </c>
      <c r="EH18" s="75">
        <v>854966232742301.37</v>
      </c>
      <c r="EI18" s="75">
        <v>753881526734378.25</v>
      </c>
      <c r="EJ18" s="75">
        <v>668782808317325.25</v>
      </c>
      <c r="EK18" s="75">
        <v>585379282200388.75</v>
      </c>
      <c r="EL18" s="75">
        <v>510311335436808.69</v>
      </c>
      <c r="EM18" s="75">
        <v>435080100615861.94</v>
      </c>
      <c r="EN18" s="75">
        <v>367305586445614.94</v>
      </c>
      <c r="EO18" s="75">
        <v>318564143446693.69</v>
      </c>
      <c r="EP18" s="75">
        <v>266507195042280.5</v>
      </c>
      <c r="EQ18" s="75">
        <v>213938215320022.84</v>
      </c>
      <c r="ER18" s="75">
        <v>178780506000076.75</v>
      </c>
      <c r="ES18" s="75">
        <v>146134438261712.06</v>
      </c>
      <c r="ET18" s="75">
        <v>117216513133371.66</v>
      </c>
      <c r="EU18" s="75">
        <v>93597392625155.297</v>
      </c>
      <c r="EV18" s="75">
        <v>68817770086693.383</v>
      </c>
      <c r="EW18" s="75">
        <v>55550826256208.281</v>
      </c>
      <c r="EX18" s="75">
        <v>42574252558363.289</v>
      </c>
      <c r="EY18" s="75">
        <v>29327906191025.445</v>
      </c>
      <c r="EZ18" s="75">
        <v>25221204838030.273</v>
      </c>
      <c r="FA18" s="75">
        <v>17790815731229.008</v>
      </c>
      <c r="FB18" s="75">
        <v>13440167530246.08</v>
      </c>
      <c r="FC18" s="75">
        <v>10650606429266.039</v>
      </c>
      <c r="FD18" s="75">
        <v>7010238359607.165</v>
      </c>
      <c r="FE18" s="75">
        <v>5313614772464.0371</v>
      </c>
      <c r="FF18" s="75">
        <v>3619215926685.4888</v>
      </c>
      <c r="FG18" s="75">
        <v>3604709741336.9932</v>
      </c>
      <c r="FH18" s="75">
        <v>2289437348488.6304</v>
      </c>
      <c r="FI18" s="75">
        <v>1291624959458.8291</v>
      </c>
      <c r="FJ18" s="182">
        <v>681996908565701.37</v>
      </c>
      <c r="FK18" s="75">
        <v>730432440462954.37</v>
      </c>
      <c r="FL18" s="75">
        <v>753189339008908.12</v>
      </c>
      <c r="FM18" s="75">
        <v>880720074643994.5</v>
      </c>
      <c r="FN18" s="75">
        <v>989959553609226.62</v>
      </c>
      <c r="FO18" s="75">
        <v>1103905192814487.6</v>
      </c>
      <c r="FP18" s="75">
        <v>1158117298948204.5</v>
      </c>
      <c r="FQ18" s="75">
        <v>1282665519809908.2</v>
      </c>
      <c r="FR18" s="39">
        <v>1329384584832014.5</v>
      </c>
      <c r="FS18" s="39">
        <v>1430563187978561.2</v>
      </c>
      <c r="FT18" s="39">
        <v>1430037443666126</v>
      </c>
      <c r="FU18" s="39">
        <v>1515327994153401.5</v>
      </c>
      <c r="FV18" s="39">
        <v>1594923896136495</v>
      </c>
      <c r="FW18" s="39">
        <v>1764316624252470.5</v>
      </c>
      <c r="FX18" s="39">
        <v>1883700586025885</v>
      </c>
      <c r="FY18" s="39">
        <v>1958249241316564.7</v>
      </c>
      <c r="FZ18" s="39">
        <v>2098574915435325</v>
      </c>
      <c r="GA18" s="39">
        <v>2193644115897796</v>
      </c>
      <c r="GB18" s="39">
        <v>2282093023487741</v>
      </c>
      <c r="GC18" s="39">
        <v>2352324206547637.5</v>
      </c>
      <c r="GD18" s="39">
        <v>2407366503430160</v>
      </c>
      <c r="GE18" s="39">
        <v>2509722946503974.5</v>
      </c>
      <c r="GF18" s="39">
        <v>2564646936971520.5</v>
      </c>
      <c r="GG18" s="39">
        <v>2634520052576225</v>
      </c>
      <c r="GH18" s="39">
        <v>2714932771353864</v>
      </c>
      <c r="GI18" s="39">
        <v>2834591604363058.5</v>
      </c>
      <c r="GJ18" s="39">
        <v>2921287250717653</v>
      </c>
      <c r="GK18" s="39">
        <v>2977066758618928.5</v>
      </c>
      <c r="GL18" s="39">
        <v>3029156473199850</v>
      </c>
      <c r="GM18" s="39">
        <v>3165239518220373.5</v>
      </c>
      <c r="GN18" s="39">
        <v>3192103068669728.5</v>
      </c>
      <c r="GO18" s="39">
        <v>3264477060845561.5</v>
      </c>
      <c r="GP18" s="39">
        <v>3355739054532828</v>
      </c>
      <c r="GQ18" s="39">
        <v>3343991048069849</v>
      </c>
      <c r="GR18" s="39">
        <v>3407096912758056</v>
      </c>
      <c r="GS18" s="39">
        <v>3506718885469267.5</v>
      </c>
      <c r="GT18" s="39">
        <v>3511805015916662.5</v>
      </c>
      <c r="GU18" s="39">
        <v>3567749277105364.5</v>
      </c>
      <c r="GV18" s="39">
        <v>3580564736316729</v>
      </c>
      <c r="GW18" s="39">
        <v>3580103874711717.5</v>
      </c>
      <c r="GX18" s="39">
        <v>3572624398226682.5</v>
      </c>
      <c r="GY18" s="39">
        <v>3537461599049311.5</v>
      </c>
      <c r="GZ18" s="39">
        <v>3447246903400756.5</v>
      </c>
      <c r="HA18" s="39">
        <v>3393282655492783</v>
      </c>
      <c r="HB18" s="39">
        <v>3321393363004560.5</v>
      </c>
      <c r="HC18" s="39">
        <v>3206695630973304</v>
      </c>
      <c r="HD18" s="39">
        <v>3100571462548109</v>
      </c>
      <c r="HE18" s="39">
        <v>2963094421720193.5</v>
      </c>
      <c r="HF18" s="39">
        <v>2859265468852203</v>
      </c>
      <c r="HG18" s="39">
        <v>2730206080989186.5</v>
      </c>
      <c r="HH18" s="39">
        <v>2581611098303777.5</v>
      </c>
      <c r="HI18" s="39">
        <v>2493796903937657</v>
      </c>
      <c r="HJ18" s="39">
        <v>2345383271853131</v>
      </c>
      <c r="HK18" s="39">
        <v>2228053358552773</v>
      </c>
      <c r="HL18" s="39">
        <v>2093994626656285.7</v>
      </c>
      <c r="HM18" s="39">
        <v>1943261003708953.5</v>
      </c>
      <c r="HN18" s="39">
        <v>1805687559962306.7</v>
      </c>
      <c r="HO18" s="39">
        <v>1650905506426612.2</v>
      </c>
      <c r="HP18" s="39">
        <v>1525533364300428.7</v>
      </c>
      <c r="HQ18" s="39">
        <v>1376371455640127</v>
      </c>
      <c r="HR18" s="39">
        <v>1257943829097549.7</v>
      </c>
      <c r="HS18" s="39">
        <v>1116678129026740.6</v>
      </c>
      <c r="HT18" s="39">
        <v>1010997318571991</v>
      </c>
      <c r="HU18" s="39">
        <v>899153491524449.37</v>
      </c>
      <c r="HV18" s="39">
        <v>802585070634767.12</v>
      </c>
      <c r="HW18" s="39">
        <v>717504527968886.5</v>
      </c>
      <c r="HX18" s="39">
        <v>632827634682831.37</v>
      </c>
      <c r="HY18" s="39">
        <v>561335723616904.12</v>
      </c>
      <c r="HZ18" s="39">
        <v>475022855990780.06</v>
      </c>
      <c r="IA18" s="39">
        <v>415077356798755.25</v>
      </c>
      <c r="IB18" s="39">
        <v>358679154000454.62</v>
      </c>
      <c r="IC18" s="39">
        <v>303175441888753.87</v>
      </c>
      <c r="ID18" s="39">
        <v>252922281121996.34</v>
      </c>
      <c r="IE18" s="39">
        <v>207202912498841.28</v>
      </c>
      <c r="IF18" s="39">
        <v>174843821888957.81</v>
      </c>
      <c r="IG18" s="39">
        <v>144719426098448.22</v>
      </c>
      <c r="IH18" s="39">
        <v>118727649863789.06</v>
      </c>
      <c r="II18" s="39">
        <v>95284470970699.109</v>
      </c>
      <c r="IJ18" s="39">
        <v>76474761275403.578</v>
      </c>
      <c r="IK18" s="39">
        <v>63461971114465.602</v>
      </c>
      <c r="IL18" s="39">
        <v>53728829043249.75</v>
      </c>
      <c r="IM18" s="39">
        <v>42670047023661.648</v>
      </c>
      <c r="IN18" s="39">
        <v>34416014032584.711</v>
      </c>
      <c r="IO18" s="39">
        <v>27709648718763.879</v>
      </c>
      <c r="IP18" s="39">
        <v>22934466625878.027</v>
      </c>
      <c r="IQ18" s="39">
        <v>17763083371533.613</v>
      </c>
      <c r="IR18" s="39">
        <v>16732574475406.775</v>
      </c>
      <c r="IS18" s="39">
        <v>13505402519038.293</v>
      </c>
      <c r="IT18" s="39">
        <v>11717176661818.742</v>
      </c>
      <c r="IU18" s="39">
        <v>7869230352796.25</v>
      </c>
      <c r="IV18" s="39">
        <v>7652533889163.2471</v>
      </c>
      <c r="IW18" s="39">
        <v>7485650992310.1299</v>
      </c>
      <c r="IY18" s="219">
        <v>15.117257081583393</v>
      </c>
      <c r="IZ18" s="219">
        <v>1.8492891902236401</v>
      </c>
      <c r="JA18" s="33">
        <v>14.79</v>
      </c>
      <c r="JB18" s="185" t="e">
        <v>#N/A</v>
      </c>
      <c r="JC18" s="185" t="e">
        <v>#N/A</v>
      </c>
      <c r="JD18" s="33">
        <v>14.79</v>
      </c>
      <c r="JE18" s="185" t="e">
        <v>#N/A</v>
      </c>
      <c r="JF18" s="185" t="e">
        <v>#N/A</v>
      </c>
      <c r="JG18" s="32"/>
      <c r="JH18" s="32"/>
      <c r="JI18" s="32"/>
      <c r="JJ18" s="32"/>
      <c r="JK18" s="32"/>
      <c r="JL18" s="32"/>
      <c r="JM18" s="32"/>
      <c r="JN18" s="32"/>
      <c r="JO18" s="32"/>
      <c r="JP18" s="32"/>
      <c r="JQ18" s="32"/>
      <c r="JR18" s="32"/>
      <c r="JS18" s="32"/>
      <c r="JT18" s="32"/>
      <c r="JU18" s="32"/>
      <c r="JV18" s="32"/>
      <c r="JW18" s="32"/>
      <c r="JX18" s="32"/>
      <c r="JY18" s="32"/>
      <c r="JZ18" s="32"/>
      <c r="KA18" s="32"/>
      <c r="KB18" s="32"/>
      <c r="KC18" s="32"/>
      <c r="KD18" s="32"/>
      <c r="KE18" s="32"/>
      <c r="KF18" s="32"/>
      <c r="KG18" s="32"/>
      <c r="KH18" s="32"/>
      <c r="KI18" s="32"/>
      <c r="KJ18" s="32"/>
      <c r="KK18" s="32"/>
      <c r="KL18" s="32"/>
      <c r="KM18" s="33">
        <v>14.79</v>
      </c>
      <c r="KN18" s="32"/>
      <c r="KO18" s="72"/>
      <c r="KP18" s="32"/>
      <c r="KQ18" s="32"/>
      <c r="KR18" s="32"/>
      <c r="KS18" s="32"/>
      <c r="KT18" s="32"/>
      <c r="KU18" s="32"/>
      <c r="KV18" s="32"/>
      <c r="KW18" s="32"/>
      <c r="KX18" s="32"/>
      <c r="KY18" s="32"/>
      <c r="KZ18" s="32"/>
      <c r="LA18" s="32"/>
      <c r="LB18" s="32"/>
      <c r="LC18" s="32"/>
      <c r="LD18" s="32"/>
      <c r="LE18" s="32"/>
      <c r="LF18" s="32"/>
      <c r="LG18" s="32"/>
      <c r="LH18" s="32"/>
      <c r="LI18" s="32"/>
      <c r="LJ18" s="32"/>
      <c r="LK18" s="32"/>
      <c r="LL18" s="32"/>
      <c r="LM18" s="32"/>
      <c r="LN18" s="32"/>
      <c r="LO18" s="32"/>
      <c r="LP18" s="32"/>
      <c r="LQ18" s="32"/>
      <c r="LR18" s="32"/>
      <c r="LS18" s="32"/>
      <c r="LT18" s="32"/>
      <c r="LU18" s="32"/>
      <c r="LV18" s="32"/>
      <c r="LW18" s="32"/>
      <c r="LX18" s="32"/>
      <c r="LY18" s="32"/>
      <c r="LZ18" s="32"/>
      <c r="MA18" s="32"/>
      <c r="MB18" s="32"/>
      <c r="MC18" s="32"/>
      <c r="MD18" s="32"/>
      <c r="ME18" s="32"/>
      <c r="MF18" s="32"/>
      <c r="MG18" s="32"/>
      <c r="MH18" s="32"/>
      <c r="MI18" s="32"/>
      <c r="MJ18" s="32"/>
      <c r="MK18" s="32"/>
      <c r="ML18" s="32"/>
      <c r="MM18" s="32"/>
      <c r="MN18" s="32"/>
      <c r="MO18" s="32"/>
      <c r="MP18" s="32"/>
      <c r="MQ18" s="32"/>
      <c r="MR18" s="32"/>
      <c r="MS18" s="32"/>
      <c r="MT18" s="32"/>
      <c r="MU18" s="32"/>
      <c r="MV18" s="32"/>
      <c r="MW18" s="32"/>
      <c r="MX18" s="32"/>
      <c r="MY18" s="32"/>
      <c r="MZ18" s="32"/>
      <c r="NA18" s="32"/>
      <c r="NB18" s="32"/>
      <c r="NC18" s="32"/>
      <c r="ND18" s="32"/>
      <c r="NE18" s="32"/>
      <c r="NF18" s="32"/>
      <c r="NG18" s="32"/>
      <c r="NH18" s="32"/>
      <c r="NI18" s="32"/>
      <c r="NJ18" s="32"/>
      <c r="NK18" s="32"/>
      <c r="NL18" s="32"/>
      <c r="NM18" s="32"/>
      <c r="NN18" s="32"/>
      <c r="NO18" s="32"/>
      <c r="NP18" s="32"/>
      <c r="NQ18" s="32"/>
      <c r="NR18" s="32"/>
      <c r="NS18" s="32"/>
      <c r="NT18" s="32"/>
      <c r="NU18" s="32"/>
      <c r="NV18" s="32"/>
      <c r="NW18" s="32"/>
      <c r="NX18" s="32"/>
      <c r="NY18" s="32"/>
      <c r="NZ18" s="32"/>
      <c r="OA18" s="32"/>
      <c r="OB18" s="32"/>
      <c r="OC18" s="32"/>
      <c r="OD18" s="32"/>
      <c r="OE18" s="32"/>
      <c r="OF18" s="32"/>
      <c r="OG18" s="32"/>
      <c r="OH18" s="32"/>
      <c r="OI18" s="32"/>
      <c r="OJ18" s="32"/>
      <c r="OL18" s="173" t="e">
        <v>#N/A</v>
      </c>
      <c r="OM18" s="173" t="e">
        <v>#N/A</v>
      </c>
      <c r="ON18" s="173">
        <v>205.66914311394373</v>
      </c>
      <c r="OO18" s="173">
        <v>27.840456422251425</v>
      </c>
      <c r="OP18" s="6">
        <v>287.897219416589</v>
      </c>
      <c r="OQ18" s="6">
        <v>20.14823956622077</v>
      </c>
      <c r="OR18" s="6">
        <v>227.91686818327886</v>
      </c>
      <c r="OS18" s="6">
        <v>41.56241363862889</v>
      </c>
      <c r="OT18" s="175">
        <v>3137756632096600</v>
      </c>
      <c r="OU18" s="175">
        <v>150840886220212</v>
      </c>
      <c r="OV18" s="176">
        <v>382.17461583050101</v>
      </c>
      <c r="OW18" s="176">
        <v>41.259663000719897</v>
      </c>
      <c r="OX18" s="39">
        <v>0</v>
      </c>
      <c r="OY18" s="39">
        <v>228571566047232</v>
      </c>
      <c r="OZ18" s="39">
        <v>0</v>
      </c>
      <c r="PA18" s="39">
        <v>507298116009984</v>
      </c>
      <c r="PB18" s="39">
        <v>197884964241408</v>
      </c>
      <c r="PC18" s="39">
        <v>0</v>
      </c>
      <c r="PD18" s="39">
        <v>125421416873984</v>
      </c>
      <c r="PE18" s="39">
        <v>193374007066624</v>
      </c>
      <c r="PF18" s="39">
        <v>414474913710080</v>
      </c>
      <c r="PG18" s="39">
        <v>437716055490560</v>
      </c>
      <c r="PH18" s="39">
        <v>705268258177024</v>
      </c>
      <c r="PI18" s="39">
        <v>607753978511360</v>
      </c>
      <c r="PJ18" s="39">
        <v>610713680740352</v>
      </c>
      <c r="PK18" s="39">
        <v>906845636001792</v>
      </c>
      <c r="PL18" s="39">
        <v>942920542715904</v>
      </c>
      <c r="PM18" s="39">
        <v>928908748783616</v>
      </c>
      <c r="PN18" s="39">
        <v>967954564907008</v>
      </c>
      <c r="PO18" s="39">
        <v>1218500207050750</v>
      </c>
      <c r="PP18" s="39">
        <v>1174530076704760</v>
      </c>
      <c r="PQ18" s="39">
        <v>1402622368022520</v>
      </c>
      <c r="PR18" s="39">
        <v>1642669029720060</v>
      </c>
      <c r="PS18" s="39">
        <v>1603470742257660</v>
      </c>
      <c r="PT18" s="39">
        <v>1841869478690810</v>
      </c>
      <c r="PU18" s="39">
        <v>2209604847009790</v>
      </c>
      <c r="PV18" s="39">
        <v>2013077075656700</v>
      </c>
      <c r="PW18" s="39">
        <v>2382881141817340</v>
      </c>
      <c r="PX18" s="39">
        <v>2374414419099640</v>
      </c>
      <c r="PY18" s="39">
        <v>2702483348520960</v>
      </c>
      <c r="PZ18" s="39">
        <v>2737506659336190</v>
      </c>
      <c r="QA18" s="39">
        <v>2874337069629440</v>
      </c>
      <c r="QB18" s="39">
        <v>3065965893910520</v>
      </c>
      <c r="QC18" s="39">
        <v>3211264905969660</v>
      </c>
      <c r="QD18" s="39">
        <v>3318244219813880</v>
      </c>
      <c r="QE18" s="39">
        <v>3444383382765560</v>
      </c>
      <c r="QF18" s="39">
        <v>3708124171075580</v>
      </c>
      <c r="QG18" s="39">
        <v>3876545944879100</v>
      </c>
      <c r="QH18" s="39">
        <v>4074225572773880</v>
      </c>
      <c r="QI18" s="39">
        <v>4149137855479800</v>
      </c>
      <c r="QJ18" s="39">
        <v>4363068029009920</v>
      </c>
      <c r="QK18" s="39">
        <v>4614901020491770</v>
      </c>
      <c r="QL18" s="39">
        <v>4650024726167550</v>
      </c>
      <c r="QM18" s="39">
        <v>4761007217967100</v>
      </c>
      <c r="QN18" s="39">
        <v>4845988514627580</v>
      </c>
      <c r="QO18" s="39">
        <v>4781257988767740</v>
      </c>
      <c r="QP18" s="39">
        <v>4956535604117500</v>
      </c>
      <c r="QQ18" s="39">
        <v>5092145438392320</v>
      </c>
      <c r="QR18" s="39">
        <v>5155193410813950</v>
      </c>
      <c r="QS18" s="39">
        <v>4971192180015100</v>
      </c>
      <c r="QT18" s="39">
        <v>4975661093486590</v>
      </c>
      <c r="QU18" s="39">
        <v>4870494524276730</v>
      </c>
      <c r="QV18" s="39">
        <v>5036351128862720</v>
      </c>
      <c r="QW18" s="39">
        <v>4860658512297980</v>
      </c>
      <c r="QX18" s="39">
        <v>4768804194222080</v>
      </c>
      <c r="QY18" s="39">
        <v>4825083298185210</v>
      </c>
      <c r="QZ18" s="39">
        <v>4625580456673280</v>
      </c>
      <c r="RA18" s="39">
        <v>4547747059335160</v>
      </c>
      <c r="RB18" s="39">
        <v>4429969929273340</v>
      </c>
      <c r="RC18" s="39">
        <v>4219926701146110</v>
      </c>
      <c r="RD18" s="39">
        <v>4043551184781310</v>
      </c>
      <c r="RE18" s="39">
        <v>3794625349287930</v>
      </c>
      <c r="RF18" s="39">
        <v>3581531352203260</v>
      </c>
      <c r="RG18" s="39">
        <v>3412069927878650</v>
      </c>
      <c r="RH18" s="39">
        <v>3116579130703870</v>
      </c>
      <c r="RI18" s="39">
        <v>2785849737478140</v>
      </c>
      <c r="RJ18" s="39">
        <v>2676426318807040</v>
      </c>
      <c r="RK18" s="39">
        <v>2444378362609660</v>
      </c>
      <c r="RL18" s="39">
        <v>2186619524218880</v>
      </c>
      <c r="RM18" s="39">
        <v>2004958513725440</v>
      </c>
      <c r="RN18" s="39">
        <v>1770438938066940</v>
      </c>
      <c r="RO18" s="39">
        <v>1579505093181440</v>
      </c>
      <c r="RP18" s="39">
        <v>1404538728742910</v>
      </c>
      <c r="RQ18" s="39">
        <v>1273645976518650</v>
      </c>
      <c r="RR18" s="39">
        <v>1054854772424700</v>
      </c>
      <c r="RS18" s="39">
        <v>931285811855360</v>
      </c>
      <c r="RT18" s="39">
        <v>823871297028096</v>
      </c>
      <c r="RU18" s="39">
        <v>674188197101568</v>
      </c>
      <c r="RV18" s="39">
        <v>600426428760064</v>
      </c>
      <c r="RW18" s="39">
        <v>513275737407488</v>
      </c>
      <c r="RX18" s="39">
        <v>405968630317056</v>
      </c>
      <c r="RY18" s="39">
        <v>363799366336512</v>
      </c>
      <c r="RZ18" s="39">
        <v>291280017948672</v>
      </c>
      <c r="SA18" s="39">
        <v>233568441729024</v>
      </c>
      <c r="SB18" s="39">
        <v>179450259963904</v>
      </c>
      <c r="SC18" s="39">
        <v>140001706770432</v>
      </c>
      <c r="SD18" s="39">
        <v>96124052439040</v>
      </c>
      <c r="SE18" s="39">
        <v>94134937321472</v>
      </c>
      <c r="SF18" s="39">
        <v>60902816612352</v>
      </c>
      <c r="SG18" s="39">
        <v>44871347863552</v>
      </c>
      <c r="SH18" s="39">
        <v>38710640902144</v>
      </c>
      <c r="SI18" s="39">
        <v>22477583417344</v>
      </c>
      <c r="SJ18" s="39">
        <v>15120498425856</v>
      </c>
      <c r="SK18" s="39">
        <v>10599183417344</v>
      </c>
      <c r="SL18" s="39">
        <v>7009870544896</v>
      </c>
      <c r="SM18" s="39">
        <v>9686754525184</v>
      </c>
      <c r="SN18" s="39">
        <v>6937330581504</v>
      </c>
      <c r="SO18" s="39">
        <v>3127073570816</v>
      </c>
      <c r="SP18" s="39">
        <v>3037625843712</v>
      </c>
      <c r="SQ18" s="39">
        <v>2837235367936</v>
      </c>
      <c r="SR18" s="39">
        <v>1111273504768</v>
      </c>
      <c r="SS18" s="39">
        <v>9755967881216</v>
      </c>
      <c r="ST18" s="39">
        <v>243810177122304</v>
      </c>
      <c r="SU18" s="39">
        <v>6590992220160</v>
      </c>
      <c r="SV18" s="39">
        <v>264332705267712</v>
      </c>
      <c r="SW18" s="39">
        <v>134997398781952</v>
      </c>
      <c r="SX18" s="39">
        <v>3968647823360</v>
      </c>
      <c r="SY18" s="39">
        <v>85699126624256</v>
      </c>
      <c r="SZ18" s="39">
        <v>102292070072320</v>
      </c>
      <c r="TA18" s="39">
        <v>99356736749568</v>
      </c>
      <c r="TB18" s="39">
        <v>116974289944576</v>
      </c>
      <c r="TC18" s="39">
        <v>226448694575104</v>
      </c>
      <c r="TD18" s="39">
        <v>189305834176512</v>
      </c>
      <c r="TE18" s="39">
        <v>230793859301376</v>
      </c>
      <c r="TF18" s="39">
        <v>160028283633664</v>
      </c>
      <c r="TG18" s="39">
        <v>184449316683776</v>
      </c>
      <c r="TH18" s="39">
        <v>138334202494976</v>
      </c>
      <c r="TI18" s="39">
        <v>152619297275904</v>
      </c>
      <c r="TJ18" s="39">
        <v>130072497356800</v>
      </c>
      <c r="TK18" s="39">
        <v>247443769786368</v>
      </c>
      <c r="TL18" s="39">
        <v>214743851728896</v>
      </c>
      <c r="TM18" s="39">
        <v>174544451010560</v>
      </c>
      <c r="TN18" s="39">
        <v>185744870080512</v>
      </c>
      <c r="TO18" s="39">
        <v>266782648565760</v>
      </c>
      <c r="TP18" s="39">
        <v>347774407147520</v>
      </c>
      <c r="TQ18" s="39">
        <v>217657131401216</v>
      </c>
      <c r="TR18" s="39">
        <v>348344597610496</v>
      </c>
      <c r="TS18" s="39">
        <v>258510910652416</v>
      </c>
      <c r="TT18" s="39">
        <v>326219308466176</v>
      </c>
      <c r="TU18" s="39">
        <v>323054487994368</v>
      </c>
      <c r="TV18" s="39">
        <v>347885673644032</v>
      </c>
      <c r="TW18" s="39">
        <v>323961699172352</v>
      </c>
      <c r="TX18" s="39">
        <v>315459677192192</v>
      </c>
      <c r="TY18" s="39">
        <v>380169265086464</v>
      </c>
      <c r="TZ18" s="39">
        <v>386117190811648</v>
      </c>
      <c r="UA18" s="39">
        <v>394382284947456</v>
      </c>
      <c r="UB18" s="39">
        <v>475040864796672</v>
      </c>
      <c r="UC18" s="39">
        <v>451498672652288</v>
      </c>
      <c r="UD18" s="39">
        <v>449621872607232</v>
      </c>
      <c r="UE18" s="39">
        <v>561684380909568</v>
      </c>
      <c r="UF18" s="39">
        <v>424555873042432</v>
      </c>
      <c r="UG18" s="39">
        <v>517208484610048</v>
      </c>
      <c r="UH18" s="39">
        <v>588766330748928</v>
      </c>
      <c r="UI18" s="39">
        <v>511629758300160</v>
      </c>
      <c r="UJ18" s="39">
        <v>555715919872000</v>
      </c>
      <c r="UK18" s="39">
        <v>573779713458176</v>
      </c>
      <c r="UL18" s="39">
        <v>569749826174976</v>
      </c>
      <c r="UM18" s="39">
        <v>596791342923776</v>
      </c>
      <c r="UN18" s="39">
        <v>584260306075648</v>
      </c>
      <c r="UO18" s="39">
        <v>591845822300160</v>
      </c>
      <c r="UP18" s="39">
        <v>543057107746816</v>
      </c>
      <c r="UQ18" s="39">
        <v>628880318660608</v>
      </c>
      <c r="UR18" s="39">
        <v>637846398435328</v>
      </c>
      <c r="US18" s="39">
        <v>547415526473728</v>
      </c>
      <c r="UT18" s="39">
        <v>589991671496704</v>
      </c>
      <c r="UU18" s="39">
        <v>552027247607808</v>
      </c>
      <c r="UV18" s="39">
        <v>497249301823488</v>
      </c>
      <c r="UW18" s="39">
        <v>454428779872256</v>
      </c>
      <c r="UX18" s="39">
        <v>422062711635968</v>
      </c>
      <c r="UY18" s="39">
        <v>414312174714880</v>
      </c>
      <c r="UZ18" s="39">
        <v>346155774902272</v>
      </c>
      <c r="VA18" s="39">
        <v>383793277960192</v>
      </c>
      <c r="VB18" s="39">
        <v>292080760913920</v>
      </c>
      <c r="VC18" s="39">
        <v>272225345208320</v>
      </c>
      <c r="VD18" s="39">
        <v>238303458623488</v>
      </c>
      <c r="VE18" s="39">
        <v>206042784858112</v>
      </c>
      <c r="VF18" s="39">
        <v>177726854004736</v>
      </c>
      <c r="VG18" s="39">
        <v>203658239148032</v>
      </c>
      <c r="VH18" s="39">
        <v>179707605680128</v>
      </c>
      <c r="VI18" s="39">
        <v>128810238345216</v>
      </c>
      <c r="VJ18" s="39">
        <v>130408167505920</v>
      </c>
      <c r="VK18" s="39">
        <v>146999701667840</v>
      </c>
      <c r="VL18" s="39">
        <v>113776284139520</v>
      </c>
      <c r="VM18" s="39">
        <v>101650811322368</v>
      </c>
      <c r="VN18" s="39">
        <v>87693367181312</v>
      </c>
      <c r="VO18" s="39">
        <v>77084403695616</v>
      </c>
      <c r="VP18" s="39">
        <v>72811892703232</v>
      </c>
      <c r="VQ18" s="39">
        <v>62323062472704</v>
      </c>
      <c r="VR18" s="39">
        <v>54556775940096</v>
      </c>
      <c r="VS18" s="39">
        <v>41479556825088</v>
      </c>
      <c r="VT18" s="39">
        <v>35735956619264</v>
      </c>
      <c r="VU18" s="39">
        <v>36136982413312</v>
      </c>
      <c r="VV18" s="39">
        <v>21287462240256</v>
      </c>
      <c r="VW18" s="39">
        <v>25398263939072</v>
      </c>
      <c r="VX18" s="39">
        <v>17722675036160</v>
      </c>
      <c r="VY18" s="39">
        <v>14378098229248</v>
      </c>
      <c r="VZ18" s="39">
        <v>17722601635840</v>
      </c>
      <c r="WA18" s="39">
        <v>12565612593152</v>
      </c>
      <c r="WB18" s="39">
        <v>7706018054144</v>
      </c>
      <c r="WC18" s="39">
        <v>6162496356352</v>
      </c>
      <c r="WD18" s="39">
        <v>5821652008960</v>
      </c>
      <c r="WE18" s="39">
        <v>5170335318016</v>
      </c>
      <c r="WF18" s="39">
        <v>2583230939136</v>
      </c>
      <c r="WG18" s="39">
        <v>2124982648832</v>
      </c>
      <c r="WH18" s="39">
        <v>2677896904704</v>
      </c>
      <c r="WI18" s="39">
        <v>2377618292736</v>
      </c>
      <c r="WJ18" s="39">
        <v>1813592801280</v>
      </c>
      <c r="WK18" s="39">
        <v>1947424129024</v>
      </c>
      <c r="WL18" s="39">
        <v>1743092449280</v>
      </c>
      <c r="WM18" s="39">
        <v>974005600256</v>
      </c>
      <c r="WN18" s="36"/>
      <c r="WO18" s="37">
        <v>2.985242077922063</v>
      </c>
      <c r="WP18" s="37" t="e">
        <v>#N/A</v>
      </c>
      <c r="WQ18" s="37">
        <v>55.022509806084052</v>
      </c>
      <c r="WR18" s="37" t="e">
        <v>#N/A</v>
      </c>
      <c r="WS18" s="37">
        <v>12.099945700453331</v>
      </c>
      <c r="WT18" s="37" t="e">
        <v>#N/A</v>
      </c>
      <c r="WU18" s="37">
        <v>223.02023205424601</v>
      </c>
      <c r="WV18" t="e">
        <v>#N/A</v>
      </c>
      <c r="WW18"/>
      <c r="WX18" s="39">
        <v>4.1779439359511743</v>
      </c>
      <c r="WY18" s="39">
        <v>418.89</v>
      </c>
      <c r="WZ18" s="39">
        <v>11.789221530278203</v>
      </c>
      <c r="XA18" s="39">
        <v>67.035211267605632</v>
      </c>
      <c r="XB18" s="227">
        <v>5872338174530987</v>
      </c>
      <c r="XC18" s="227">
        <v>555471936104494.87</v>
      </c>
      <c r="XD18" s="39">
        <v>247.48604833442835</v>
      </c>
      <c r="XE18" s="39">
        <v>31.180170075398898</v>
      </c>
      <c r="XF18" s="39">
        <v>292.72368277676367</v>
      </c>
      <c r="XG18" s="39">
        <v>38.754718802445957</v>
      </c>
      <c r="XH18" s="220"/>
      <c r="XI18" s="223"/>
      <c r="XJ18" s="223"/>
      <c r="XK18" s="187">
        <v>1592678481973330</v>
      </c>
      <c r="XL18" s="187">
        <v>1466919900415830</v>
      </c>
      <c r="XM18" s="187">
        <v>1769047238389600</v>
      </c>
      <c r="XN18" s="187">
        <v>2142176052218260</v>
      </c>
      <c r="XO18" s="187">
        <v>2554700725404180</v>
      </c>
      <c r="XP18" s="187">
        <v>3001615882238600</v>
      </c>
      <c r="XQ18" s="187">
        <v>3484472761518740</v>
      </c>
      <c r="XR18" s="187">
        <v>3945865069140370</v>
      </c>
      <c r="XS18" s="187">
        <v>4379679081329300</v>
      </c>
      <c r="XT18" s="187">
        <v>4839913079506840</v>
      </c>
      <c r="XU18" s="187">
        <v>5409042344064250</v>
      </c>
      <c r="XV18" s="187">
        <v>5998142289502370</v>
      </c>
      <c r="XW18" s="187">
        <v>6397075963160400</v>
      </c>
      <c r="XX18" s="187">
        <v>6549479141462080</v>
      </c>
      <c r="XY18" s="187">
        <v>6338486842846250</v>
      </c>
      <c r="XZ18" s="187">
        <v>5701045319917540</v>
      </c>
      <c r="YA18" s="187">
        <v>4725875558042220</v>
      </c>
      <c r="YB18" s="187">
        <v>3570971818893640</v>
      </c>
      <c r="YC18" s="187">
        <v>2447231108025910</v>
      </c>
      <c r="YD18" s="187">
        <v>1510772609752410</v>
      </c>
      <c r="YE18" s="187">
        <v>833209829998063</v>
      </c>
      <c r="YF18" s="187">
        <v>400884204097932</v>
      </c>
      <c r="YG18" s="187">
        <v>164281972420957</v>
      </c>
      <c r="YH18" s="187">
        <v>57964919075250.203</v>
      </c>
      <c r="YI18" s="187">
        <v>21879870469975</v>
      </c>
      <c r="YJ18" s="187">
        <v>13661374030079.5</v>
      </c>
      <c r="YK18" s="187">
        <v>11572958273460.4</v>
      </c>
      <c r="YL18" s="187">
        <v>8639520296895.3799</v>
      </c>
      <c r="YM18" s="187">
        <v>4878597923485.2598</v>
      </c>
      <c r="YN18" s="187">
        <v>1924376561116.8601</v>
      </c>
      <c r="YO18" s="187">
        <v>492546465164.57703</v>
      </c>
      <c r="YP18" s="187">
        <v>88527857951.5672</v>
      </c>
      <c r="YQ18" s="187">
        <v>26255849636.760502</v>
      </c>
      <c r="YR18" s="187">
        <v>22430321001.864899</v>
      </c>
      <c r="YS18" s="187">
        <v>30105553291.175301</v>
      </c>
      <c r="YT18"/>
      <c r="YU18" s="187"/>
      <c r="YV18" s="187"/>
      <c r="YW18" s="187"/>
      <c r="YX18" s="187">
        <v>480810352258253</v>
      </c>
      <c r="YY18" s="187">
        <v>425264418663919</v>
      </c>
      <c r="YZ18" s="187">
        <v>459769322509169</v>
      </c>
      <c r="ZA18" s="187">
        <v>475087554254640</v>
      </c>
      <c r="ZB18" s="187">
        <v>472942305902335</v>
      </c>
      <c r="ZC18" s="187">
        <v>451648400598892</v>
      </c>
      <c r="ZD18" s="187">
        <v>425659410626475</v>
      </c>
      <c r="ZE18" s="187">
        <v>423850134444757</v>
      </c>
      <c r="ZF18" s="187">
        <v>454297828597892</v>
      </c>
      <c r="ZG18" s="187">
        <v>503273096729738</v>
      </c>
      <c r="ZH18" s="187">
        <v>566590806471754</v>
      </c>
      <c r="ZI18" s="187">
        <v>631505127583755</v>
      </c>
      <c r="ZJ18" s="187">
        <v>675483247993289</v>
      </c>
      <c r="ZK18" s="187">
        <v>693046640275090</v>
      </c>
      <c r="ZL18" s="187">
        <v>672220409198580</v>
      </c>
      <c r="ZM18" s="187">
        <v>605932496880977</v>
      </c>
      <c r="ZN18" s="187">
        <v>502996769868648</v>
      </c>
      <c r="ZO18" s="187">
        <v>379869255888984</v>
      </c>
      <c r="ZP18" s="187">
        <v>259484333223005</v>
      </c>
      <c r="ZQ18" s="187">
        <v>159854341281253</v>
      </c>
      <c r="ZR18" s="187">
        <v>90390517452253.094</v>
      </c>
      <c r="ZS18" s="187">
        <v>50309750343411.602</v>
      </c>
      <c r="ZT18" s="187">
        <v>31099595288440.5</v>
      </c>
      <c r="ZU18" s="187">
        <v>20236604092612.301</v>
      </c>
      <c r="ZV18" s="187">
        <v>11728513303539.1</v>
      </c>
      <c r="ZW18" s="187">
        <v>5638286841228.54</v>
      </c>
      <c r="ZX18" s="187">
        <v>3041453499785.6699</v>
      </c>
      <c r="ZY18" s="187">
        <v>2642088469096.1499</v>
      </c>
      <c r="ZZ18" s="187">
        <v>2122720441854.52</v>
      </c>
      <c r="AAA18" s="187">
        <v>1314066564904.52</v>
      </c>
      <c r="AAB18" s="187">
        <v>575111227049.677</v>
      </c>
      <c r="AAC18" s="187">
        <v>201112311905.07001</v>
      </c>
      <c r="AAD18" s="187">
        <v>109505410729.01601</v>
      </c>
      <c r="AAE18" s="187">
        <v>93527968101.785294</v>
      </c>
      <c r="AAF18" s="187">
        <v>103832336126.91299</v>
      </c>
    </row>
    <row r="19" spans="1:708" x14ac:dyDescent="0.3">
      <c r="A19" s="2">
        <v>43120</v>
      </c>
      <c r="B19" s="1" t="s">
        <v>6</v>
      </c>
      <c r="C19" s="4" t="s">
        <v>8</v>
      </c>
      <c r="D19" s="1">
        <v>60</v>
      </c>
      <c r="E19" s="3">
        <v>0.41822916666666665</v>
      </c>
      <c r="F19" s="3">
        <v>0.4238425925925926</v>
      </c>
      <c r="G19" s="196"/>
      <c r="H19" s="57">
        <v>43120.418229166666</v>
      </c>
      <c r="I19" s="57">
        <v>43120.423842592594</v>
      </c>
      <c r="J19" s="196">
        <f t="shared" si="0"/>
        <v>13</v>
      </c>
      <c r="K19" s="77">
        <v>2.7</v>
      </c>
      <c r="L19" s="53">
        <v>92</v>
      </c>
      <c r="M19" s="53">
        <v>6.8</v>
      </c>
      <c r="N19" s="53">
        <v>1.5</v>
      </c>
      <c r="O19" s="53">
        <v>247</v>
      </c>
      <c r="P19" s="53">
        <v>994.6</v>
      </c>
      <c r="Q19" s="54">
        <v>208</v>
      </c>
      <c r="R19" s="210" t="s">
        <v>8</v>
      </c>
      <c r="S19" s="211">
        <v>14.51</v>
      </c>
      <c r="T19" s="211">
        <v>2.0367294420400048</v>
      </c>
      <c r="U19" s="212">
        <v>3134.6333333333332</v>
      </c>
      <c r="V19" s="78">
        <v>60</v>
      </c>
      <c r="W19" s="116">
        <v>4.9561855670103094</v>
      </c>
      <c r="X19" s="116">
        <v>85.427287371134014</v>
      </c>
      <c r="Y19" s="116">
        <v>2.6053479381443299</v>
      </c>
      <c r="Z19" s="117">
        <v>16.149913626185427</v>
      </c>
      <c r="AA19" s="117">
        <v>1594.4786042680423</v>
      </c>
      <c r="AB19" s="116">
        <v>1.2151485788453615</v>
      </c>
      <c r="AC19" s="116">
        <v>1.4363492331134005</v>
      </c>
      <c r="AD19" s="116">
        <v>37.114884020618554</v>
      </c>
      <c r="AE19" s="116">
        <v>12.369299667628855</v>
      </c>
      <c r="AF19" s="116">
        <v>351.70328608247422</v>
      </c>
      <c r="AG19" s="116">
        <v>1.1157332302268059</v>
      </c>
      <c r="AH19" s="116">
        <v>80.737467783505153</v>
      </c>
      <c r="AI19" s="116">
        <v>425.33311855670104</v>
      </c>
      <c r="AJ19" s="118">
        <v>59.369684278350519</v>
      </c>
      <c r="AK19" s="83">
        <v>1571.5381914885497</v>
      </c>
      <c r="AL19" s="84">
        <v>85.480556191389596</v>
      </c>
      <c r="AM19" s="76"/>
      <c r="AN19" s="48">
        <v>298.75906017072992</v>
      </c>
      <c r="AO19" s="49">
        <v>73.451742587143229</v>
      </c>
      <c r="AP19" s="48">
        <v>1.4684458819357671</v>
      </c>
      <c r="AQ19" s="49">
        <v>2.8233596898492468E-2</v>
      </c>
      <c r="AR19" s="49">
        <v>1.1803829994548647</v>
      </c>
      <c r="AS19" s="49">
        <v>6.7172830427685275E-3</v>
      </c>
      <c r="AT19" s="89">
        <v>363.60456997142728</v>
      </c>
      <c r="AU19" s="90">
        <v>62.860343427630887</v>
      </c>
      <c r="AV19" s="89">
        <v>227.83098749839661</v>
      </c>
      <c r="AW19" s="90">
        <v>39.387662588319237</v>
      </c>
      <c r="AX19" s="74">
        <v>131.71612463418415</v>
      </c>
      <c r="AY19" s="74">
        <v>25.444960981060838</v>
      </c>
      <c r="AZ19" s="74">
        <v>100.46467281257441</v>
      </c>
      <c r="BA19" s="90">
        <v>21.523273781509968</v>
      </c>
      <c r="BB19" s="89">
        <v>666.28296140263615</v>
      </c>
      <c r="BC19" s="74">
        <v>143.94226886087498</v>
      </c>
      <c r="BD19" s="74">
        <v>214.701869413537</v>
      </c>
      <c r="BE19" s="70">
        <v>46.809878664611645</v>
      </c>
      <c r="BF19" s="74">
        <v>147.87031317661649</v>
      </c>
      <c r="BG19" s="69">
        <v>40.912495584604322</v>
      </c>
      <c r="BH19" s="88">
        <v>162.26039689582231</v>
      </c>
      <c r="BI19" s="70">
        <v>28.051749389114111</v>
      </c>
      <c r="BJ19" s="70">
        <v>85.860687504724851</v>
      </c>
      <c r="BK19" s="70">
        <v>18.394556340022881</v>
      </c>
      <c r="BL19" s="70">
        <v>126.3752361446418</v>
      </c>
      <c r="BM19" s="69">
        <v>34.965275853548384</v>
      </c>
      <c r="BN19" s="71">
        <v>581327.43786127039</v>
      </c>
      <c r="BO19" s="72">
        <v>512219.56443834829</v>
      </c>
      <c r="BP19" s="73">
        <v>3106234231712990</v>
      </c>
      <c r="BQ19" s="73">
        <v>2736966882322202.5</v>
      </c>
      <c r="BR19" s="49">
        <v>40.673261162286749</v>
      </c>
      <c r="BS19" s="49">
        <v>31.564053402460193</v>
      </c>
      <c r="BT19" s="70">
        <v>217.33134875331288</v>
      </c>
      <c r="BU19" s="69">
        <v>168.65769063137967</v>
      </c>
      <c r="BV19" s="85">
        <v>738637635953874.12</v>
      </c>
      <c r="BW19" s="75">
        <v>678037263854084.87</v>
      </c>
      <c r="BX19" s="75">
        <v>935492041139357.37</v>
      </c>
      <c r="BY19" s="75">
        <v>1062061241160480.9</v>
      </c>
      <c r="BZ19" s="75">
        <v>1105419398370864.5</v>
      </c>
      <c r="CA19" s="75">
        <v>1308839223851624.5</v>
      </c>
      <c r="CB19" s="75">
        <v>1449346442898484.2</v>
      </c>
      <c r="CC19" s="75">
        <v>1568561437075135.7</v>
      </c>
      <c r="CD19" s="75">
        <v>1628660939053122.5</v>
      </c>
      <c r="CE19" s="75">
        <v>1828354303879071.2</v>
      </c>
      <c r="CF19" s="75">
        <v>2003440681012491.2</v>
      </c>
      <c r="CG19" s="75">
        <v>2129080975289658</v>
      </c>
      <c r="CH19" s="75">
        <v>2171692327293356.2</v>
      </c>
      <c r="CI19" s="75">
        <v>2305123398326449</v>
      </c>
      <c r="CJ19" s="75">
        <v>2402583907329561.5</v>
      </c>
      <c r="CK19" s="75">
        <v>2593469625757391</v>
      </c>
      <c r="CL19" s="75">
        <v>2830339963418963.5</v>
      </c>
      <c r="CM19" s="75">
        <v>3069614347976199</v>
      </c>
      <c r="CN19" s="75">
        <v>3246548755451825.5</v>
      </c>
      <c r="CO19" s="75">
        <v>3380655052644328.5</v>
      </c>
      <c r="CP19" s="75">
        <v>3569826081870848</v>
      </c>
      <c r="CQ19" s="75">
        <v>3775560334043714</v>
      </c>
      <c r="CR19" s="75">
        <v>3952779867338045.5</v>
      </c>
      <c r="CS19" s="75">
        <v>4020916665701349.5</v>
      </c>
      <c r="CT19" s="75">
        <v>4109596960794354</v>
      </c>
      <c r="CU19" s="75">
        <v>4201972593129118.5</v>
      </c>
      <c r="CV19" s="75">
        <v>4346545495828286.5</v>
      </c>
      <c r="CW19" s="75">
        <v>4466058790269541</v>
      </c>
      <c r="CX19" s="75">
        <v>4489093324901194</v>
      </c>
      <c r="CY19" s="75">
        <v>4534831349563352</v>
      </c>
      <c r="CZ19" s="75">
        <v>4379367149753540</v>
      </c>
      <c r="DA19" s="75">
        <v>4414017877609301.5</v>
      </c>
      <c r="DB19" s="75">
        <v>4540882601478677</v>
      </c>
      <c r="DC19" s="75">
        <v>4553915919991391</v>
      </c>
      <c r="DD19" s="75">
        <v>4446208975833666</v>
      </c>
      <c r="DE19" s="75">
        <v>4341017929324413.5</v>
      </c>
      <c r="DF19" s="75">
        <v>4284436253611851</v>
      </c>
      <c r="DG19" s="75">
        <v>4226506074562258</v>
      </c>
      <c r="DH19" s="75">
        <v>4143631622553793</v>
      </c>
      <c r="DI19" s="75">
        <v>3978773720144678.5</v>
      </c>
      <c r="DJ19" s="75">
        <v>3851194840101378</v>
      </c>
      <c r="DK19" s="75">
        <v>3802310480986363</v>
      </c>
      <c r="DL19" s="75">
        <v>3669044241931666.5</v>
      </c>
      <c r="DM19" s="75">
        <v>3558459908455055.5</v>
      </c>
      <c r="DN19" s="75">
        <v>3360231245115702.5</v>
      </c>
      <c r="DO19" s="75">
        <v>3215671843586375.5</v>
      </c>
      <c r="DP19" s="75">
        <v>3030813280435964.5</v>
      </c>
      <c r="DQ19" s="75">
        <v>2820658428911630.5</v>
      </c>
      <c r="DR19" s="75">
        <v>2623607663734598</v>
      </c>
      <c r="DS19" s="75">
        <v>2408792744997859.5</v>
      </c>
      <c r="DT19" s="75">
        <v>2186248153081715.7</v>
      </c>
      <c r="DU19" s="75">
        <v>2012139392327041.7</v>
      </c>
      <c r="DV19" s="75">
        <v>1833409813762828.7</v>
      </c>
      <c r="DW19" s="75">
        <v>1649681717126743.2</v>
      </c>
      <c r="DX19" s="75">
        <v>1527922666664731.5</v>
      </c>
      <c r="DY19" s="75">
        <v>1397867105906861.7</v>
      </c>
      <c r="DZ19" s="75">
        <v>1276756052680446.5</v>
      </c>
      <c r="EA19" s="75">
        <v>1124201977942018</v>
      </c>
      <c r="EB19" s="75">
        <v>1022586257698617.9</v>
      </c>
      <c r="EC19" s="75">
        <v>912383469079652.5</v>
      </c>
      <c r="ED19" s="75">
        <v>803515679962607</v>
      </c>
      <c r="EE19" s="75">
        <v>694601928231601.87</v>
      </c>
      <c r="EF19" s="75">
        <v>589705642838038.75</v>
      </c>
      <c r="EG19" s="75">
        <v>515728237987563.19</v>
      </c>
      <c r="EH19" s="75">
        <v>432412541017797.94</v>
      </c>
      <c r="EI19" s="75">
        <v>366787385200604.87</v>
      </c>
      <c r="EJ19" s="75">
        <v>310820151536073.06</v>
      </c>
      <c r="EK19" s="75">
        <v>249567466636341.25</v>
      </c>
      <c r="EL19" s="75">
        <v>208403347728425.53</v>
      </c>
      <c r="EM19" s="75">
        <v>160579524968440.44</v>
      </c>
      <c r="EN19" s="75">
        <v>132193232931267.97</v>
      </c>
      <c r="EO19" s="75">
        <v>99853581302519.203</v>
      </c>
      <c r="EP19" s="75">
        <v>86040358116452.672</v>
      </c>
      <c r="EQ19" s="75">
        <v>63141279116352.219</v>
      </c>
      <c r="ER19" s="75">
        <v>51188170900480.391</v>
      </c>
      <c r="ES19" s="75">
        <v>40999558764921.602</v>
      </c>
      <c r="ET19" s="75">
        <v>28895865892609.437</v>
      </c>
      <c r="EU19" s="75">
        <v>21455994437869.398</v>
      </c>
      <c r="EV19" s="75">
        <v>14039911748977.609</v>
      </c>
      <c r="EW19" s="75">
        <v>10624048189701.506</v>
      </c>
      <c r="EX19" s="75">
        <v>7765456267363.54</v>
      </c>
      <c r="EY19" s="75">
        <v>6919960902592.4414</v>
      </c>
      <c r="EZ19" s="75">
        <v>3281856811597.6772</v>
      </c>
      <c r="FA19" s="75">
        <v>3320776818626.4521</v>
      </c>
      <c r="FB19" s="75">
        <v>2619810314642.458</v>
      </c>
      <c r="FC19" s="75">
        <v>1566244396075.9177</v>
      </c>
      <c r="FD19" s="75">
        <v>957519695127.29565</v>
      </c>
      <c r="FE19" s="75">
        <v>770105106218.38037</v>
      </c>
      <c r="FF19" s="75">
        <v>1446807058452.5459</v>
      </c>
      <c r="FG19" s="75">
        <v>397384033314.22644</v>
      </c>
      <c r="FH19" s="75">
        <v>200052840191.32736</v>
      </c>
      <c r="FI19" s="75">
        <v>902073005170.3717</v>
      </c>
      <c r="FJ19" s="182">
        <v>702936959054599.37</v>
      </c>
      <c r="FK19" s="75">
        <v>831004910274856.87</v>
      </c>
      <c r="FL19" s="75">
        <v>919779087765498.5</v>
      </c>
      <c r="FM19" s="75">
        <v>1053890281477275.4</v>
      </c>
      <c r="FN19" s="75">
        <v>1100730149562002</v>
      </c>
      <c r="FO19" s="75">
        <v>1242285180363586.7</v>
      </c>
      <c r="FP19" s="75">
        <v>1429098605317362</v>
      </c>
      <c r="FQ19" s="75">
        <v>1530771042651534.5</v>
      </c>
      <c r="FR19" s="39">
        <v>1583941479818387</v>
      </c>
      <c r="FS19" s="39">
        <v>1716037158008703.7</v>
      </c>
      <c r="FT19" s="39">
        <v>1883919353635208.7</v>
      </c>
      <c r="FU19" s="39">
        <v>1971181259113873.7</v>
      </c>
      <c r="FV19" s="39">
        <v>2030712949927138.5</v>
      </c>
      <c r="FW19" s="39">
        <v>2146143398830978.2</v>
      </c>
      <c r="FX19" s="39">
        <v>2448759242009875</v>
      </c>
      <c r="FY19" s="39">
        <v>2644247777484654</v>
      </c>
      <c r="FZ19" s="39">
        <v>2960899707864228.5</v>
      </c>
      <c r="GA19" s="39">
        <v>3255930227928294</v>
      </c>
      <c r="GB19" s="39">
        <v>3607767866705442.5</v>
      </c>
      <c r="GC19" s="39">
        <v>3716395902000775.5</v>
      </c>
      <c r="GD19" s="39">
        <v>3948881653822876.5</v>
      </c>
      <c r="GE19" s="39">
        <v>4176140234437738.5</v>
      </c>
      <c r="GF19" s="39">
        <v>4427032915338494.5</v>
      </c>
      <c r="GG19" s="39">
        <v>4571431737677576</v>
      </c>
      <c r="GH19" s="39">
        <v>4795521584672784</v>
      </c>
      <c r="GI19" s="39">
        <v>5029633523118916</v>
      </c>
      <c r="GJ19" s="39">
        <v>5274575897819491</v>
      </c>
      <c r="GK19" s="39">
        <v>5356504229111713</v>
      </c>
      <c r="GL19" s="39">
        <v>5432306420026938</v>
      </c>
      <c r="GM19" s="39">
        <v>5498304555721703</v>
      </c>
      <c r="GN19" s="39">
        <v>5355428780990145</v>
      </c>
      <c r="GO19" s="39">
        <v>5369378032799089</v>
      </c>
      <c r="GP19" s="39">
        <v>5379916337219681</v>
      </c>
      <c r="GQ19" s="39">
        <v>5183011345798971</v>
      </c>
      <c r="GR19" s="39">
        <v>4999424510596091</v>
      </c>
      <c r="GS19" s="39">
        <v>4971768463599066</v>
      </c>
      <c r="GT19" s="39">
        <v>4859571523311036</v>
      </c>
      <c r="GU19" s="39">
        <v>4841933269980985</v>
      </c>
      <c r="GV19" s="39">
        <v>4796999634108851</v>
      </c>
      <c r="GW19" s="39">
        <v>4687613074149437</v>
      </c>
      <c r="GX19" s="39">
        <v>4560628916475572</v>
      </c>
      <c r="GY19" s="39">
        <v>4389735716105950.5</v>
      </c>
      <c r="GZ19" s="39">
        <v>4200565033024560.5</v>
      </c>
      <c r="HA19" s="39">
        <v>3923228408832620</v>
      </c>
      <c r="HB19" s="39">
        <v>3705983657893712</v>
      </c>
      <c r="HC19" s="39">
        <v>3472339475923688</v>
      </c>
      <c r="HD19" s="39">
        <v>3285349541735954.5</v>
      </c>
      <c r="HE19" s="39">
        <v>3131271880637704.5</v>
      </c>
      <c r="HF19" s="39">
        <v>2945368585017840.5</v>
      </c>
      <c r="HG19" s="39">
        <v>2781953560235100.5</v>
      </c>
      <c r="HH19" s="39">
        <v>2614368224550703</v>
      </c>
      <c r="HI19" s="39">
        <v>2445450748921341</v>
      </c>
      <c r="HJ19" s="39">
        <v>2277331096153344.5</v>
      </c>
      <c r="HK19" s="39">
        <v>2103152578102687</v>
      </c>
      <c r="HL19" s="39">
        <v>1943558671911588.5</v>
      </c>
      <c r="HM19" s="39">
        <v>1765585826585458.5</v>
      </c>
      <c r="HN19" s="39">
        <v>1569878754350058</v>
      </c>
      <c r="HO19" s="39">
        <v>1397173188502027.2</v>
      </c>
      <c r="HP19" s="39">
        <v>1290150447041264.7</v>
      </c>
      <c r="HQ19" s="39">
        <v>1114566853216535.7</v>
      </c>
      <c r="HR19" s="39">
        <v>1002565307163044.9</v>
      </c>
      <c r="HS19" s="39">
        <v>865824347640783.75</v>
      </c>
      <c r="HT19" s="39">
        <v>743185391863506.25</v>
      </c>
      <c r="HU19" s="39">
        <v>622501842805606.25</v>
      </c>
      <c r="HV19" s="39">
        <v>525737652421060.12</v>
      </c>
      <c r="HW19" s="39">
        <v>445972959340598.81</v>
      </c>
      <c r="HX19" s="39">
        <v>379251045473652.25</v>
      </c>
      <c r="HY19" s="39">
        <v>322618332541523.44</v>
      </c>
      <c r="HZ19" s="39">
        <v>278272343475697.41</v>
      </c>
      <c r="IA19" s="39">
        <v>226567325469393.72</v>
      </c>
      <c r="IB19" s="39">
        <v>184656186077387</v>
      </c>
      <c r="IC19" s="39">
        <v>155369052730967.56</v>
      </c>
      <c r="ID19" s="39">
        <v>126788771386209.91</v>
      </c>
      <c r="IE19" s="39">
        <v>96344006564828.922</v>
      </c>
      <c r="IF19" s="39">
        <v>89997310409080.859</v>
      </c>
      <c r="IG19" s="39">
        <v>66321938233558.648</v>
      </c>
      <c r="IH19" s="39">
        <v>52128903738903.078</v>
      </c>
      <c r="II19" s="39">
        <v>46118215713778.898</v>
      </c>
      <c r="IJ19" s="39">
        <v>34630369049588.398</v>
      </c>
      <c r="IK19" s="39">
        <v>27752755282472.223</v>
      </c>
      <c r="IL19" s="39">
        <v>24069804814748.746</v>
      </c>
      <c r="IM19" s="39">
        <v>19262958632837.164</v>
      </c>
      <c r="IN19" s="39">
        <v>16035772885268.871</v>
      </c>
      <c r="IO19" s="39">
        <v>15193305245354.303</v>
      </c>
      <c r="IP19" s="39">
        <v>13868495106679.283</v>
      </c>
      <c r="IQ19" s="39">
        <v>10320811639348.008</v>
      </c>
      <c r="IR19" s="39">
        <v>8096200912647.2627</v>
      </c>
      <c r="IS19" s="39">
        <v>6128023574243.415</v>
      </c>
      <c r="IT19" s="39">
        <v>4760114525846.1318</v>
      </c>
      <c r="IU19" s="39">
        <v>4864204197320.8936</v>
      </c>
      <c r="IV19" s="39">
        <v>4360133511506.6455</v>
      </c>
      <c r="IW19" s="39">
        <v>3151889449197.7637</v>
      </c>
      <c r="IY19" s="219">
        <v>10.967486609699227</v>
      </c>
      <c r="IZ19" s="219">
        <v>2.0468457456725924</v>
      </c>
      <c r="JA19" s="33">
        <v>14.79</v>
      </c>
      <c r="JB19" s="185" t="e">
        <v>#N/A</v>
      </c>
      <c r="JC19" s="185" t="e">
        <v>#N/A</v>
      </c>
      <c r="JD19" s="33">
        <v>14.79</v>
      </c>
      <c r="JE19" s="185" t="e">
        <v>#N/A</v>
      </c>
      <c r="JF19" s="185" t="e">
        <v>#N/A</v>
      </c>
      <c r="JG19" s="32"/>
      <c r="JH19" s="32"/>
      <c r="JI19" s="32"/>
      <c r="JJ19" s="32"/>
      <c r="JK19" s="32"/>
      <c r="JL19" s="32"/>
      <c r="JM19" s="32"/>
      <c r="JN19" s="32"/>
      <c r="JO19" s="32"/>
      <c r="JP19" s="32"/>
      <c r="JQ19" s="32"/>
      <c r="JR19" s="32"/>
      <c r="JS19" s="32"/>
      <c r="JT19" s="32"/>
      <c r="JU19" s="32"/>
      <c r="JV19" s="32"/>
      <c r="JW19" s="32"/>
      <c r="JX19" s="32"/>
      <c r="JY19" s="32"/>
      <c r="JZ19" s="32"/>
      <c r="KA19" s="32"/>
      <c r="KB19" s="32"/>
      <c r="KC19" s="32"/>
      <c r="KD19" s="32"/>
      <c r="KE19" s="32"/>
      <c r="KF19" s="32"/>
      <c r="KG19" s="32"/>
      <c r="KH19" s="32"/>
      <c r="KI19" s="32"/>
      <c r="KJ19" s="32"/>
      <c r="KK19" s="32"/>
      <c r="KL19" s="32"/>
      <c r="KM19" s="33">
        <v>14.79</v>
      </c>
      <c r="KN19" s="32"/>
      <c r="KO19" s="72"/>
      <c r="KP19" s="32"/>
      <c r="KQ19" s="32"/>
      <c r="KR19" s="32"/>
      <c r="KS19" s="32"/>
      <c r="KT19" s="32"/>
      <c r="KU19" s="32"/>
      <c r="KV19" s="32"/>
      <c r="KW19" s="32"/>
      <c r="KX19" s="32"/>
      <c r="KY19" s="32"/>
      <c r="KZ19" s="32"/>
      <c r="LA19" s="32"/>
      <c r="LB19" s="32"/>
      <c r="LC19" s="32"/>
      <c r="LD19" s="32"/>
      <c r="LE19" s="32"/>
      <c r="LF19" s="32"/>
      <c r="LG19" s="32"/>
      <c r="LH19" s="32"/>
      <c r="LI19" s="32"/>
      <c r="LJ19" s="32"/>
      <c r="LK19" s="32"/>
      <c r="LL19" s="32"/>
      <c r="LM19" s="32"/>
      <c r="LN19" s="32"/>
      <c r="LO19" s="32"/>
      <c r="LP19" s="32"/>
      <c r="LQ19" s="32"/>
      <c r="LR19" s="32"/>
      <c r="LS19" s="32"/>
      <c r="LT19" s="32"/>
      <c r="LU19" s="32"/>
      <c r="LV19" s="32"/>
      <c r="LW19" s="32"/>
      <c r="LX19" s="32"/>
      <c r="LY19" s="32"/>
      <c r="LZ19" s="32"/>
      <c r="MA19" s="32"/>
      <c r="MB19" s="32"/>
      <c r="MC19" s="32"/>
      <c r="MD19" s="32"/>
      <c r="ME19" s="32"/>
      <c r="MF19" s="32"/>
      <c r="MG19" s="32"/>
      <c r="MH19" s="32"/>
      <c r="MI19" s="32"/>
      <c r="MJ19" s="32"/>
      <c r="MK19" s="32"/>
      <c r="ML19" s="32"/>
      <c r="MM19" s="32"/>
      <c r="MN19" s="32"/>
      <c r="MO19" s="32"/>
      <c r="MP19" s="32"/>
      <c r="MQ19" s="32"/>
      <c r="MR19" s="32"/>
      <c r="MS19" s="32"/>
      <c r="MT19" s="32"/>
      <c r="MU19" s="32"/>
      <c r="MV19" s="32"/>
      <c r="MW19" s="32"/>
      <c r="MX19" s="32"/>
      <c r="MY19" s="32"/>
      <c r="MZ19" s="32"/>
      <c r="NA19" s="32"/>
      <c r="NB19" s="32"/>
      <c r="NC19" s="32"/>
      <c r="ND19" s="32"/>
      <c r="NE19" s="32"/>
      <c r="NF19" s="32"/>
      <c r="NG19" s="32"/>
      <c r="NH19" s="32"/>
      <c r="NI19" s="32"/>
      <c r="NJ19" s="32"/>
      <c r="NK19" s="32"/>
      <c r="NL19" s="32"/>
      <c r="NM19" s="32"/>
      <c r="NN19" s="32"/>
      <c r="NO19" s="32"/>
      <c r="NP19" s="32"/>
      <c r="NQ19" s="32"/>
      <c r="NR19" s="32"/>
      <c r="NS19" s="32"/>
      <c r="NT19" s="32"/>
      <c r="NU19" s="32"/>
      <c r="NV19" s="32"/>
      <c r="NW19" s="32"/>
      <c r="NX19" s="32"/>
      <c r="NY19" s="32"/>
      <c r="NZ19" s="32"/>
      <c r="OA19" s="32"/>
      <c r="OB19" s="32"/>
      <c r="OC19" s="32"/>
      <c r="OD19" s="32"/>
      <c r="OE19" s="32"/>
      <c r="OF19" s="32"/>
      <c r="OG19" s="32"/>
      <c r="OH19" s="32"/>
      <c r="OI19" s="32"/>
      <c r="OJ19" s="32"/>
      <c r="OL19" s="173" t="e">
        <v>#N/A</v>
      </c>
      <c r="OM19" s="173" t="e">
        <v>#N/A</v>
      </c>
      <c r="ON19" s="173">
        <v>108.75170929508388</v>
      </c>
      <c r="OO19" s="173">
        <v>38.662109718779973</v>
      </c>
      <c r="OP19" s="6">
        <v>173.22017828380891</v>
      </c>
      <c r="OQ19" s="6">
        <v>39.355163626405258</v>
      </c>
      <c r="OR19" s="6">
        <v>135.24000306181361</v>
      </c>
      <c r="OS19" s="6">
        <v>38.088783020715461</v>
      </c>
      <c r="OT19" s="175">
        <v>4235067219523890</v>
      </c>
      <c r="OU19" s="175">
        <v>284368176163843</v>
      </c>
      <c r="OV19" s="176">
        <v>256.18551576701901</v>
      </c>
      <c r="OW19" s="176">
        <v>32.886985968462199</v>
      </c>
      <c r="OX19" s="39">
        <v>752408946802688</v>
      </c>
      <c r="OY19" s="39">
        <v>1112197954535420</v>
      </c>
      <c r="OZ19" s="39">
        <v>0</v>
      </c>
      <c r="PA19" s="39">
        <v>159738138460160</v>
      </c>
      <c r="PB19" s="39">
        <v>596899321085952</v>
      </c>
      <c r="PC19" s="39">
        <v>906601561063424</v>
      </c>
      <c r="PD19" s="39">
        <v>927966473224192</v>
      </c>
      <c r="PE19" s="39">
        <v>1064171496013820</v>
      </c>
      <c r="PF19" s="39">
        <v>1131765087338490</v>
      </c>
      <c r="PG19" s="39">
        <v>1268883528876030</v>
      </c>
      <c r="PH19" s="39">
        <v>1048369103372280</v>
      </c>
      <c r="PI19" s="39">
        <v>1326308852236280</v>
      </c>
      <c r="PJ19" s="39">
        <v>1651836771631100</v>
      </c>
      <c r="PK19" s="39">
        <v>2325629764632570</v>
      </c>
      <c r="PL19" s="39">
        <v>2565684076740600</v>
      </c>
      <c r="PM19" s="39">
        <v>2447905872936960</v>
      </c>
      <c r="PN19" s="39">
        <v>2398507306582010</v>
      </c>
      <c r="PO19" s="39">
        <v>2823852950290430</v>
      </c>
      <c r="PP19" s="39">
        <v>3252928504659960</v>
      </c>
      <c r="PQ19" s="39">
        <v>3082310660390910</v>
      </c>
      <c r="PR19" s="39">
        <v>3117943856562170</v>
      </c>
      <c r="PS19" s="39">
        <v>3613798099320830</v>
      </c>
      <c r="PT19" s="39">
        <v>3900745938108410</v>
      </c>
      <c r="PU19" s="39">
        <v>4533564540452860</v>
      </c>
      <c r="PV19" s="39">
        <v>4472023027810300</v>
      </c>
      <c r="PW19" s="39">
        <v>4848690049056760</v>
      </c>
      <c r="PX19" s="39">
        <v>5218618803486720</v>
      </c>
      <c r="PY19" s="39">
        <v>5285842557861880</v>
      </c>
      <c r="PZ19" s="39">
        <v>5518686156750840</v>
      </c>
      <c r="QA19" s="39">
        <v>5775701294710780</v>
      </c>
      <c r="QB19" s="39">
        <v>6117742826487800</v>
      </c>
      <c r="QC19" s="39">
        <v>6203512786518010</v>
      </c>
      <c r="QD19" s="39">
        <v>6427360576405500</v>
      </c>
      <c r="QE19" s="39">
        <v>6438939808235520</v>
      </c>
      <c r="QF19" s="39">
        <v>6653182977507320</v>
      </c>
      <c r="QG19" s="39">
        <v>6710504147910650</v>
      </c>
      <c r="QH19" s="39">
        <v>6618881221197820</v>
      </c>
      <c r="QI19" s="39">
        <v>6777880910495740</v>
      </c>
      <c r="QJ19" s="39">
        <v>6873953960198140</v>
      </c>
      <c r="QK19" s="39">
        <v>6773129602924540</v>
      </c>
      <c r="QL19" s="39">
        <v>6934029815250940</v>
      </c>
      <c r="QM19" s="39">
        <v>6890589979148280</v>
      </c>
      <c r="QN19" s="39">
        <v>6815297591836670</v>
      </c>
      <c r="QO19" s="39">
        <v>6737166768013310</v>
      </c>
      <c r="QP19" s="39">
        <v>6619673642663930</v>
      </c>
      <c r="QQ19" s="39">
        <v>6432197246451710</v>
      </c>
      <c r="QR19" s="39">
        <v>6336013601341440</v>
      </c>
      <c r="QS19" s="39">
        <v>6053814385770490</v>
      </c>
      <c r="QT19" s="39">
        <v>5912136836448250</v>
      </c>
      <c r="QU19" s="39">
        <v>5733282050211840</v>
      </c>
      <c r="QV19" s="39">
        <v>5522530152480760</v>
      </c>
      <c r="QW19" s="39">
        <v>5182879306874880</v>
      </c>
      <c r="QX19" s="39">
        <v>5108728307122170</v>
      </c>
      <c r="QY19" s="39">
        <v>4590148050223100</v>
      </c>
      <c r="QZ19" s="39">
        <v>4495748964024320</v>
      </c>
      <c r="RA19" s="39">
        <v>4060575898271740</v>
      </c>
      <c r="RB19" s="39">
        <v>3979378736234490</v>
      </c>
      <c r="RC19" s="39">
        <v>3519313113776120</v>
      </c>
      <c r="RD19" s="39">
        <v>3199640308547580</v>
      </c>
      <c r="RE19" s="39">
        <v>2943007959547900</v>
      </c>
      <c r="RF19" s="39">
        <v>2695841181597690</v>
      </c>
      <c r="RG19" s="39">
        <v>2537196363972600</v>
      </c>
      <c r="RH19" s="39">
        <v>2186319547596800</v>
      </c>
      <c r="RI19" s="39">
        <v>1978855581548540</v>
      </c>
      <c r="RJ19" s="39">
        <v>1777016546263040</v>
      </c>
      <c r="RK19" s="39">
        <v>1539881738174460</v>
      </c>
      <c r="RL19" s="39">
        <v>1329988699684860</v>
      </c>
      <c r="RM19" s="39">
        <v>1214521322504190</v>
      </c>
      <c r="RN19" s="39">
        <v>1072036856201210</v>
      </c>
      <c r="RO19" s="39">
        <v>905520235937792</v>
      </c>
      <c r="RP19" s="39">
        <v>738776720605184</v>
      </c>
      <c r="RQ19" s="39">
        <v>642432416874496</v>
      </c>
      <c r="RR19" s="39">
        <v>532425419522048</v>
      </c>
      <c r="RS19" s="39">
        <v>438714803159040</v>
      </c>
      <c r="RT19" s="39">
        <v>330186851614720</v>
      </c>
      <c r="RU19" s="39">
        <v>306817565458432</v>
      </c>
      <c r="RV19" s="39">
        <v>231555595239424</v>
      </c>
      <c r="RW19" s="39">
        <v>188267358060544</v>
      </c>
      <c r="RX19" s="39">
        <v>152564821655552</v>
      </c>
      <c r="RY19" s="39">
        <v>117766208094208</v>
      </c>
      <c r="RZ19" s="39">
        <v>82074954366976</v>
      </c>
      <c r="SA19" s="39">
        <v>62205064118272</v>
      </c>
      <c r="SB19" s="39">
        <v>49908027490304</v>
      </c>
      <c r="SC19" s="39">
        <v>30405315002368</v>
      </c>
      <c r="SD19" s="39">
        <v>25641948807168</v>
      </c>
      <c r="SE19" s="39">
        <v>16488309194752</v>
      </c>
      <c r="SF19" s="39">
        <v>9698535276544</v>
      </c>
      <c r="SG19" s="39">
        <v>9902808367104</v>
      </c>
      <c r="SH19" s="39">
        <v>4867185704960</v>
      </c>
      <c r="SI19" s="39">
        <v>9641780051968</v>
      </c>
      <c r="SJ19" s="39">
        <v>4748349538304</v>
      </c>
      <c r="SK19" s="39">
        <v>2282169303040</v>
      </c>
      <c r="SL19" s="39">
        <v>3180118409216</v>
      </c>
      <c r="SM19" s="39">
        <v>2741091696640</v>
      </c>
      <c r="SN19" s="39">
        <v>695988781056</v>
      </c>
      <c r="SO19" s="39">
        <v>1371331887104</v>
      </c>
      <c r="SP19" s="39">
        <v>0</v>
      </c>
      <c r="SQ19" s="39">
        <v>0</v>
      </c>
      <c r="SR19" s="39">
        <v>707408887808</v>
      </c>
      <c r="SS19" s="39">
        <v>524818294243328</v>
      </c>
      <c r="ST19" s="39">
        <v>617932514131968</v>
      </c>
      <c r="SU19" s="39">
        <v>9780153286656</v>
      </c>
      <c r="SV19" s="39">
        <v>171791980953600</v>
      </c>
      <c r="SW19" s="39">
        <v>323379429113856</v>
      </c>
      <c r="SX19" s="39">
        <v>360926368759808</v>
      </c>
      <c r="SY19" s="39">
        <v>296670638112768</v>
      </c>
      <c r="SZ19" s="39">
        <v>341603646439424</v>
      </c>
      <c r="TA19" s="39">
        <v>350154691444736</v>
      </c>
      <c r="TB19" s="39">
        <v>264237578452992</v>
      </c>
      <c r="TC19" s="39">
        <v>338529590706176</v>
      </c>
      <c r="TD19" s="39">
        <v>415623347699712</v>
      </c>
      <c r="TE19" s="39">
        <v>428325008834560</v>
      </c>
      <c r="TF19" s="39">
        <v>629892253220864</v>
      </c>
      <c r="TG19" s="39">
        <v>590642895912960</v>
      </c>
      <c r="TH19" s="39">
        <v>663288509628416</v>
      </c>
      <c r="TI19" s="39">
        <v>502566001573888</v>
      </c>
      <c r="TJ19" s="39">
        <v>511676466069504</v>
      </c>
      <c r="TK19" s="39">
        <v>568731918925824</v>
      </c>
      <c r="TL19" s="39">
        <v>577591564042240</v>
      </c>
      <c r="TM19" s="39">
        <v>551416892489728</v>
      </c>
      <c r="TN19" s="39">
        <v>612418245885952</v>
      </c>
      <c r="TO19" s="39">
        <v>646422508601344</v>
      </c>
      <c r="TP19" s="39">
        <v>532966988054528</v>
      </c>
      <c r="TQ19" s="39">
        <v>561308973924352</v>
      </c>
      <c r="TR19" s="39">
        <v>666121443213312</v>
      </c>
      <c r="TS19" s="39">
        <v>641665899429888</v>
      </c>
      <c r="TT19" s="39">
        <v>631069141368832</v>
      </c>
      <c r="TU19" s="39">
        <v>636538782220288</v>
      </c>
      <c r="TV19" s="39">
        <v>647277743964160</v>
      </c>
      <c r="TW19" s="39">
        <v>650063365799936</v>
      </c>
      <c r="TX19" s="39">
        <v>695759938781184</v>
      </c>
      <c r="TY19" s="39">
        <v>649084314583040</v>
      </c>
      <c r="TZ19" s="39">
        <v>659318215016448</v>
      </c>
      <c r="UA19" s="39">
        <v>668407573774336</v>
      </c>
      <c r="UB19" s="39">
        <v>683209104818176</v>
      </c>
      <c r="UC19" s="39">
        <v>757815706648576</v>
      </c>
      <c r="UD19" s="39">
        <v>733015760175104</v>
      </c>
      <c r="UE19" s="39">
        <v>744839066943488</v>
      </c>
      <c r="UF19" s="39">
        <v>649128539324416</v>
      </c>
      <c r="UG19" s="39">
        <v>780752375513088</v>
      </c>
      <c r="UH19" s="39">
        <v>727482768556032</v>
      </c>
      <c r="UI19" s="39">
        <v>722298944356352</v>
      </c>
      <c r="UJ19" s="39">
        <v>826690003533824</v>
      </c>
      <c r="UK19" s="39">
        <v>755478774677504</v>
      </c>
      <c r="UL19" s="39">
        <v>802907360329728</v>
      </c>
      <c r="UM19" s="39">
        <v>741834670211072</v>
      </c>
      <c r="UN19" s="39">
        <v>698682596917248</v>
      </c>
      <c r="UO19" s="39">
        <v>772957479632896</v>
      </c>
      <c r="UP19" s="39">
        <v>681522122194944</v>
      </c>
      <c r="UQ19" s="39">
        <v>661600520372224</v>
      </c>
      <c r="UR19" s="39">
        <v>635041717682176</v>
      </c>
      <c r="US19" s="39">
        <v>653901724385280</v>
      </c>
      <c r="UT19" s="39">
        <v>546541198639104</v>
      </c>
      <c r="UU19" s="39">
        <v>483689452535808</v>
      </c>
      <c r="UV19" s="39">
        <v>444566998089728</v>
      </c>
      <c r="UW19" s="39">
        <v>393879572447232</v>
      </c>
      <c r="UX19" s="39">
        <v>376279064903680</v>
      </c>
      <c r="UY19" s="39">
        <v>299342174879744</v>
      </c>
      <c r="UZ19" s="39">
        <v>269725456138240</v>
      </c>
      <c r="VA19" s="39">
        <v>297813200076800</v>
      </c>
      <c r="VB19" s="39">
        <v>229487736258560</v>
      </c>
      <c r="VC19" s="39">
        <v>202073480101888</v>
      </c>
      <c r="VD19" s="39">
        <v>198644418478080</v>
      </c>
      <c r="VE19" s="39">
        <v>182730054696960</v>
      </c>
      <c r="VF19" s="39">
        <v>174145153269760</v>
      </c>
      <c r="VG19" s="39">
        <v>165364092633088</v>
      </c>
      <c r="VH19" s="39">
        <v>124686407041024</v>
      </c>
      <c r="VI19" s="39">
        <v>130118710198272</v>
      </c>
      <c r="VJ19" s="39">
        <v>115282358042624</v>
      </c>
      <c r="VK19" s="39">
        <v>97762842509312</v>
      </c>
      <c r="VL19" s="39">
        <v>77492635303936</v>
      </c>
      <c r="VM19" s="39">
        <v>67884323700736</v>
      </c>
      <c r="VN19" s="39">
        <v>48074550411264</v>
      </c>
      <c r="VO19" s="39">
        <v>39829207252992</v>
      </c>
      <c r="VP19" s="39">
        <v>43366163152896</v>
      </c>
      <c r="VQ19" s="39">
        <v>39843539189760</v>
      </c>
      <c r="VR19" s="39">
        <v>30040584617984</v>
      </c>
      <c r="VS19" s="39">
        <v>36943630958592</v>
      </c>
      <c r="VT19" s="39">
        <v>28426362683392</v>
      </c>
      <c r="VU19" s="39">
        <v>19698762645504</v>
      </c>
      <c r="VV19" s="39">
        <v>11989664399360</v>
      </c>
      <c r="VW19" s="39">
        <v>10116112842752</v>
      </c>
      <c r="VX19" s="39">
        <v>8856796135424</v>
      </c>
      <c r="VY19" s="39">
        <v>5583533506560</v>
      </c>
      <c r="VZ19" s="39">
        <v>5035143462912</v>
      </c>
      <c r="WA19" s="39">
        <v>3614361518080</v>
      </c>
      <c r="WB19" s="39">
        <v>4533874851840</v>
      </c>
      <c r="WC19" s="39">
        <v>3174876577792</v>
      </c>
      <c r="WD19" s="39">
        <v>3858050580480</v>
      </c>
      <c r="WE19" s="39">
        <v>2431103008768</v>
      </c>
      <c r="WF19" s="39">
        <v>2057783738368</v>
      </c>
      <c r="WG19" s="39">
        <v>3128888918016</v>
      </c>
      <c r="WH19" s="39">
        <v>1950140465152</v>
      </c>
      <c r="WI19" s="39">
        <v>949986983936</v>
      </c>
      <c r="WJ19" s="39">
        <v>1269000830976</v>
      </c>
      <c r="WK19" s="39">
        <v>503680270336</v>
      </c>
      <c r="WL19" s="39">
        <v>505599819776</v>
      </c>
      <c r="WM19" s="39">
        <v>962614394880</v>
      </c>
      <c r="WN19" s="36"/>
      <c r="WO19" s="37">
        <v>1.0505408695148295</v>
      </c>
      <c r="WP19" s="37" t="e">
        <v>#N/A</v>
      </c>
      <c r="WQ19" s="37">
        <v>29.447973748587568</v>
      </c>
      <c r="WR19" s="37" t="e">
        <v>#N/A</v>
      </c>
      <c r="WS19" s="37">
        <v>4.9939280746167345</v>
      </c>
      <c r="WT19" s="37" t="e">
        <v>#N/A</v>
      </c>
      <c r="WU19" s="37">
        <v>139.98604634160031</v>
      </c>
      <c r="WV19" t="e">
        <v>#N/A</v>
      </c>
      <c r="WW19"/>
      <c r="WX19" s="39">
        <v>4.2508048603575421</v>
      </c>
      <c r="WY19" s="39">
        <v>280.24</v>
      </c>
      <c r="WZ19" s="39">
        <v>12.401002753396506</v>
      </c>
      <c r="XA19" s="39">
        <v>67.048523206751057</v>
      </c>
      <c r="XB19" s="227">
        <v>7423130095379327</v>
      </c>
      <c r="XC19" s="227">
        <v>1520873604421590.5</v>
      </c>
      <c r="XD19" s="39">
        <v>160.36788617337047</v>
      </c>
      <c r="XE19" s="39">
        <v>43.210342012192342</v>
      </c>
      <c r="XF19" s="39">
        <v>204.82051919370033</v>
      </c>
      <c r="XG19" s="39">
        <v>59.055846563453727</v>
      </c>
      <c r="XH19" s="220"/>
      <c r="XI19" s="223"/>
      <c r="XJ19" s="223"/>
      <c r="XK19" s="187">
        <v>567181996665862</v>
      </c>
      <c r="XL19" s="187">
        <v>841490195182635</v>
      </c>
      <c r="XM19" s="187">
        <v>1596078160264330</v>
      </c>
      <c r="XN19" s="187">
        <v>2494245124113370</v>
      </c>
      <c r="XO19" s="187">
        <v>3513905039984790</v>
      </c>
      <c r="XP19" s="187">
        <v>4634290178434910</v>
      </c>
      <c r="XQ19" s="187">
        <v>5807967395935760</v>
      </c>
      <c r="XR19" s="187">
        <v>6835634606387280</v>
      </c>
      <c r="XS19" s="187">
        <v>7579239164540640</v>
      </c>
      <c r="XT19" s="187">
        <v>7993205329922710</v>
      </c>
      <c r="XU19" s="187">
        <v>8133766833284350</v>
      </c>
      <c r="XV19" s="187">
        <v>8014586768863720</v>
      </c>
      <c r="XW19" s="187">
        <v>7550585570691230</v>
      </c>
      <c r="XX19" s="187">
        <v>6811080667122890</v>
      </c>
      <c r="XY19" s="187">
        <v>5804346233442880</v>
      </c>
      <c r="XZ19" s="187">
        <v>4586275720359970</v>
      </c>
      <c r="YA19" s="187">
        <v>3315268269631850</v>
      </c>
      <c r="YB19" s="187">
        <v>2157183390110700</v>
      </c>
      <c r="YC19" s="187">
        <v>1252052961014690</v>
      </c>
      <c r="YD19" s="187">
        <v>645307321157468</v>
      </c>
      <c r="YE19" s="187">
        <v>298390288865857</v>
      </c>
      <c r="YF19" s="187">
        <v>128595580130725</v>
      </c>
      <c r="YG19" s="187">
        <v>59325216869125.203</v>
      </c>
      <c r="YH19" s="187">
        <v>35887030369249.703</v>
      </c>
      <c r="YI19" s="187">
        <v>27337810413101</v>
      </c>
      <c r="YJ19" s="187">
        <v>20652029017448.602</v>
      </c>
      <c r="YK19" s="187">
        <v>13212337979307.4</v>
      </c>
      <c r="YL19" s="187">
        <v>6729227115450.4004</v>
      </c>
      <c r="YM19" s="187">
        <v>3336757098805.1099</v>
      </c>
      <c r="YN19" s="187">
        <v>2435381879979.3999</v>
      </c>
      <c r="YO19" s="187">
        <v>2394139710429.6802</v>
      </c>
      <c r="YP19" s="187">
        <v>2316789804663</v>
      </c>
      <c r="YQ19" s="187">
        <v>2035888420884.4199</v>
      </c>
      <c r="YR19" s="187">
        <v>1582629681363.6899</v>
      </c>
      <c r="YS19" s="187">
        <v>1063276398378.3199</v>
      </c>
      <c r="YT19"/>
      <c r="YU19" s="187"/>
      <c r="YV19" s="187"/>
      <c r="YW19" s="187"/>
      <c r="YX19" s="187">
        <v>414287201842294</v>
      </c>
      <c r="YY19" s="187">
        <v>280499358762501</v>
      </c>
      <c r="YZ19" s="187">
        <v>417352269014592</v>
      </c>
      <c r="ZA19" s="187">
        <v>630550783296036</v>
      </c>
      <c r="ZB19" s="187">
        <v>891174884059842</v>
      </c>
      <c r="ZC19" s="187">
        <v>1175880310435590</v>
      </c>
      <c r="ZD19" s="187">
        <v>1462571331290320</v>
      </c>
      <c r="ZE19" s="187">
        <v>1704342708465700</v>
      </c>
      <c r="ZF19" s="187">
        <v>1874333710930520</v>
      </c>
      <c r="ZG19" s="187">
        <v>1965435675914090</v>
      </c>
      <c r="ZH19" s="187">
        <v>1991986556264530</v>
      </c>
      <c r="ZI19" s="187">
        <v>1957526114015330</v>
      </c>
      <c r="ZJ19" s="187">
        <v>1841009163157490</v>
      </c>
      <c r="ZK19" s="187">
        <v>1658403597573570</v>
      </c>
      <c r="ZL19" s="187">
        <v>1411230745297710</v>
      </c>
      <c r="ZM19" s="187">
        <v>1112851202244810</v>
      </c>
      <c r="ZN19" s="187">
        <v>801638667500425</v>
      </c>
      <c r="ZO19" s="187">
        <v>518010631369608</v>
      </c>
      <c r="ZP19" s="187">
        <v>296306123526795</v>
      </c>
      <c r="ZQ19" s="187">
        <v>148200149849452</v>
      </c>
      <c r="ZR19" s="187">
        <v>65319458204044.102</v>
      </c>
      <c r="ZS19" s="187">
        <v>28697739310639.5</v>
      </c>
      <c r="ZT19" s="187">
        <v>17455769394970</v>
      </c>
      <c r="ZU19" s="187">
        <v>13402194650414.5</v>
      </c>
      <c r="ZV19" s="187">
        <v>10923063688124.301</v>
      </c>
      <c r="ZW19" s="187">
        <v>9021603996336.0195</v>
      </c>
      <c r="ZX19" s="187">
        <v>7189109244229.3301</v>
      </c>
      <c r="ZY19" s="187">
        <v>5183485464275.1904</v>
      </c>
      <c r="ZZ19" s="187">
        <v>7637569130479.3799</v>
      </c>
      <c r="AAA19" s="187">
        <v>15462456915635</v>
      </c>
      <c r="AAB19" s="187">
        <v>20525100612801.801</v>
      </c>
      <c r="AAC19" s="187">
        <v>21470777581618.699</v>
      </c>
      <c r="AAD19" s="187">
        <v>19156483376239.801</v>
      </c>
      <c r="AAE19" s="187">
        <v>14833264029432.801</v>
      </c>
      <c r="AAF19" s="187">
        <v>9720971476926.5293</v>
      </c>
    </row>
    <row r="20" spans="1:708" x14ac:dyDescent="0.3">
      <c r="A20" s="2">
        <v>43120</v>
      </c>
      <c r="B20" s="1" t="s">
        <v>6</v>
      </c>
      <c r="C20" s="4" t="s">
        <v>8</v>
      </c>
      <c r="D20" s="1">
        <v>53</v>
      </c>
      <c r="E20" s="3">
        <v>0.42430555555555555</v>
      </c>
      <c r="F20" s="3">
        <v>0.42993055555555554</v>
      </c>
      <c r="G20" s="196"/>
      <c r="H20" s="57">
        <v>43120.424305555556</v>
      </c>
      <c r="I20" s="57">
        <v>43120.429930555554</v>
      </c>
      <c r="J20" s="196">
        <f t="shared" si="0"/>
        <v>14</v>
      </c>
      <c r="K20" s="77">
        <v>2.6</v>
      </c>
      <c r="L20" s="53">
        <v>92</v>
      </c>
      <c r="M20" s="53">
        <v>12.2</v>
      </c>
      <c r="N20" s="53">
        <v>1.4</v>
      </c>
      <c r="O20" s="53">
        <v>234</v>
      </c>
      <c r="P20" s="53">
        <v>994.1</v>
      </c>
      <c r="Q20" s="54">
        <v>170</v>
      </c>
      <c r="R20" s="210" t="s">
        <v>8</v>
      </c>
      <c r="S20" s="211">
        <v>14.51</v>
      </c>
      <c r="T20" s="211">
        <v>2.0367294420400048</v>
      </c>
      <c r="U20" s="212">
        <v>3134.6333333333332</v>
      </c>
      <c r="V20" s="78">
        <v>53</v>
      </c>
      <c r="W20" s="116">
        <v>5.0092592592592595</v>
      </c>
      <c r="X20" s="116">
        <v>92.091692386831269</v>
      </c>
      <c r="Y20" s="116">
        <v>2.3363554526748973</v>
      </c>
      <c r="Z20" s="117">
        <v>14.045489264609005</v>
      </c>
      <c r="AA20" s="117">
        <v>1269.9589378600822</v>
      </c>
      <c r="AB20" s="116">
        <v>1.16407173946502</v>
      </c>
      <c r="AC20" s="116">
        <v>1.3349439032716044</v>
      </c>
      <c r="AD20" s="116">
        <v>30.239776234567902</v>
      </c>
      <c r="AE20" s="116">
        <v>10.366494074691357</v>
      </c>
      <c r="AF20" s="116">
        <v>321.4281764403292</v>
      </c>
      <c r="AG20" s="116">
        <v>1.0838233724485584</v>
      </c>
      <c r="AH20" s="116">
        <v>78.369839891975303</v>
      </c>
      <c r="AI20" s="116">
        <v>405.54732510288068</v>
      </c>
      <c r="AJ20" s="118">
        <v>53.27800282921811</v>
      </c>
      <c r="AK20" s="83">
        <v>1209.5667407264802</v>
      </c>
      <c r="AL20" s="84">
        <v>154.38550692196938</v>
      </c>
      <c r="AM20" s="76"/>
      <c r="AN20" s="48">
        <v>214.10518893064722</v>
      </c>
      <c r="AO20" s="49">
        <v>91.337781613494286</v>
      </c>
      <c r="AP20" s="48">
        <v>1.5738038861753103</v>
      </c>
      <c r="AQ20" s="49">
        <v>4.2653713424274285E-2</v>
      </c>
      <c r="AR20" s="49">
        <v>1.2088611526831736</v>
      </c>
      <c r="AS20" s="49">
        <v>1.0811162088129418E-2</v>
      </c>
      <c r="AT20" s="89">
        <v>124.63980515673572</v>
      </c>
      <c r="AU20" s="90">
        <v>84.258712395652452</v>
      </c>
      <c r="AV20" s="89">
        <v>62.788049686536553</v>
      </c>
      <c r="AW20" s="90">
        <v>42.445831921584293</v>
      </c>
      <c r="AX20" s="74">
        <v>55.245313125537798</v>
      </c>
      <c r="AY20" s="74">
        <v>21.221225879757974</v>
      </c>
      <c r="AZ20" s="74">
        <v>41.906707801811869</v>
      </c>
      <c r="BA20" s="90">
        <v>19.360186513549834</v>
      </c>
      <c r="BB20" s="89">
        <v>273.31196258563034</v>
      </c>
      <c r="BC20" s="74">
        <v>117.24748297684941</v>
      </c>
      <c r="BD20" s="74">
        <v>93.562341979077488</v>
      </c>
      <c r="BE20" s="70">
        <v>41.22131171626733</v>
      </c>
      <c r="BF20" s="74">
        <v>63.163960390440387</v>
      </c>
      <c r="BG20" s="69">
        <v>38.386707855766332</v>
      </c>
      <c r="BH20" s="88">
        <v>62.397993786270419</v>
      </c>
      <c r="BI20" s="70">
        <v>42.182147235320357</v>
      </c>
      <c r="BJ20" s="70">
        <v>49.975646755873889</v>
      </c>
      <c r="BK20" s="70">
        <v>23.08789912356627</v>
      </c>
      <c r="BL20" s="70">
        <v>75.325883080659892</v>
      </c>
      <c r="BM20" s="69">
        <v>45.777887420633014</v>
      </c>
      <c r="BN20" s="71">
        <v>324689.74226194737</v>
      </c>
      <c r="BO20" s="72">
        <v>362149.80510719615</v>
      </c>
      <c r="BP20" s="73">
        <v>2420894368523415</v>
      </c>
      <c r="BQ20" s="73">
        <v>2700197479717588</v>
      </c>
      <c r="BR20" s="49">
        <v>16.378797564376395</v>
      </c>
      <c r="BS20" s="49">
        <v>14.026261295396086</v>
      </c>
      <c r="BT20" s="70">
        <v>122.12070055109609</v>
      </c>
      <c r="BU20" s="69">
        <v>104.58013469999872</v>
      </c>
      <c r="BV20" s="85">
        <v>1289137205196485.5</v>
      </c>
      <c r="BW20" s="75">
        <v>1263623511316199.5</v>
      </c>
      <c r="BX20" s="75">
        <v>1483795853515862.2</v>
      </c>
      <c r="BY20" s="75">
        <v>1409253914723584.7</v>
      </c>
      <c r="BZ20" s="75">
        <v>1888389021460653.7</v>
      </c>
      <c r="CA20" s="75">
        <v>1806760725232547.2</v>
      </c>
      <c r="CB20" s="75">
        <v>1930964229874956.2</v>
      </c>
      <c r="CC20" s="75">
        <v>2111217018276180</v>
      </c>
      <c r="CD20" s="75">
        <v>2362196191395201</v>
      </c>
      <c r="CE20" s="75">
        <v>2503522836248562.5</v>
      </c>
      <c r="CF20" s="75">
        <v>2656353737931729.5</v>
      </c>
      <c r="CG20" s="75">
        <v>2829932863085289.5</v>
      </c>
      <c r="CH20" s="75">
        <v>2929647226623539</v>
      </c>
      <c r="CI20" s="75">
        <v>3255832594855088.5</v>
      </c>
      <c r="CJ20" s="75">
        <v>3472449564236484.5</v>
      </c>
      <c r="CK20" s="75">
        <v>3641998984868391</v>
      </c>
      <c r="CL20" s="75">
        <v>3886619324586173</v>
      </c>
      <c r="CM20" s="75">
        <v>4040167353854107</v>
      </c>
      <c r="CN20" s="75">
        <v>4347549735176630.5</v>
      </c>
      <c r="CO20" s="75">
        <v>4320027289699340.5</v>
      </c>
      <c r="CP20" s="75">
        <v>4371918964234381</v>
      </c>
      <c r="CQ20" s="75">
        <v>4547871162431679</v>
      </c>
      <c r="CR20" s="75">
        <v>4507416324430376</v>
      </c>
      <c r="CS20" s="75">
        <v>4810010565718709</v>
      </c>
      <c r="CT20" s="75">
        <v>4839304625861054</v>
      </c>
      <c r="CU20" s="75">
        <v>4997964644870562</v>
      </c>
      <c r="CV20" s="75">
        <v>4897161257887006</v>
      </c>
      <c r="CW20" s="75">
        <v>4892403073486622</v>
      </c>
      <c r="CX20" s="75">
        <v>4779246356442008</v>
      </c>
      <c r="CY20" s="75">
        <v>4600282221752332</v>
      </c>
      <c r="CZ20" s="75">
        <v>4372982344497743.5</v>
      </c>
      <c r="DA20" s="75">
        <v>4282150158937219.5</v>
      </c>
      <c r="DB20" s="75">
        <v>4024812361743984</v>
      </c>
      <c r="DC20" s="75">
        <v>3962226478447367</v>
      </c>
      <c r="DD20" s="75">
        <v>3895756540464746.5</v>
      </c>
      <c r="DE20" s="75">
        <v>3811896490807496</v>
      </c>
      <c r="DF20" s="75">
        <v>3799379049841885</v>
      </c>
      <c r="DG20" s="75">
        <v>3639392240013292.5</v>
      </c>
      <c r="DH20" s="75">
        <v>3511877361304762</v>
      </c>
      <c r="DI20" s="75">
        <v>3337806680508168.5</v>
      </c>
      <c r="DJ20" s="75">
        <v>3170163365444661.5</v>
      </c>
      <c r="DK20" s="75">
        <v>2910067879531809</v>
      </c>
      <c r="DL20" s="75">
        <v>2710233753161522.5</v>
      </c>
      <c r="DM20" s="75">
        <v>2495738889374148.5</v>
      </c>
      <c r="DN20" s="75">
        <v>2307290943312611</v>
      </c>
      <c r="DO20" s="75">
        <v>2103891780634438.2</v>
      </c>
      <c r="DP20" s="75">
        <v>1980046723771651.2</v>
      </c>
      <c r="DQ20" s="75">
        <v>1795134738173926.2</v>
      </c>
      <c r="DR20" s="75">
        <v>1621734085058362.7</v>
      </c>
      <c r="DS20" s="75">
        <v>1541514922958768.2</v>
      </c>
      <c r="DT20" s="75">
        <v>1392686434068104</v>
      </c>
      <c r="DU20" s="75">
        <v>1255903585403643</v>
      </c>
      <c r="DV20" s="75">
        <v>1144999903004582.5</v>
      </c>
      <c r="DW20" s="75">
        <v>1045619990807912.6</v>
      </c>
      <c r="DX20" s="75">
        <v>929343611933452.25</v>
      </c>
      <c r="DY20" s="75">
        <v>839036812360700</v>
      </c>
      <c r="DZ20" s="75">
        <v>717793732919646.5</v>
      </c>
      <c r="EA20" s="75">
        <v>605755477461468.12</v>
      </c>
      <c r="EB20" s="75">
        <v>508096850453898.31</v>
      </c>
      <c r="EC20" s="75">
        <v>424727568832736.5</v>
      </c>
      <c r="ED20" s="75">
        <v>362653529232820.56</v>
      </c>
      <c r="EE20" s="75">
        <v>302156136341075.81</v>
      </c>
      <c r="EF20" s="75">
        <v>271635641275035.31</v>
      </c>
      <c r="EG20" s="75">
        <v>237740530005110.06</v>
      </c>
      <c r="EH20" s="75">
        <v>204398344858081.12</v>
      </c>
      <c r="EI20" s="75">
        <v>165313460232556.34</v>
      </c>
      <c r="EJ20" s="75">
        <v>151666960780064.31</v>
      </c>
      <c r="EK20" s="75">
        <v>116899808796436.27</v>
      </c>
      <c r="EL20" s="75">
        <v>87765760010382.375</v>
      </c>
      <c r="EM20" s="75">
        <v>78069223441668.859</v>
      </c>
      <c r="EN20" s="75">
        <v>59639006582597.57</v>
      </c>
      <c r="EO20" s="75">
        <v>48145360512469.312</v>
      </c>
      <c r="EP20" s="75">
        <v>38810556853426.477</v>
      </c>
      <c r="EQ20" s="75">
        <v>28058915253184.086</v>
      </c>
      <c r="ER20" s="75">
        <v>23270984105960.75</v>
      </c>
      <c r="ES20" s="75">
        <v>17328491590709.963</v>
      </c>
      <c r="ET20" s="75">
        <v>11267233518179.316</v>
      </c>
      <c r="EU20" s="75">
        <v>9301365239531.8125</v>
      </c>
      <c r="EV20" s="75">
        <v>6279515553688.1924</v>
      </c>
      <c r="EW20" s="75">
        <v>3916116759615.7915</v>
      </c>
      <c r="EX20" s="75">
        <v>3541627699414.6006</v>
      </c>
      <c r="EY20" s="75">
        <v>2652239858082.1392</v>
      </c>
      <c r="EZ20" s="75">
        <v>1388703786901.7014</v>
      </c>
      <c r="FA20" s="75">
        <v>1502161048857.3938</v>
      </c>
      <c r="FB20" s="75">
        <v>2038004438465.3972</v>
      </c>
      <c r="FC20" s="75">
        <v>665709021356.20728</v>
      </c>
      <c r="FD20" s="75">
        <v>716598108122.93347</v>
      </c>
      <c r="FE20" s="75">
        <v>537984415363.19556</v>
      </c>
      <c r="FF20" s="75">
        <v>180500156107.0976</v>
      </c>
      <c r="FG20" s="75">
        <v>367893680657.77893</v>
      </c>
      <c r="FH20" s="75">
        <v>559786991026.33667</v>
      </c>
      <c r="FI20" s="75">
        <v>559069412084.40625</v>
      </c>
      <c r="FJ20" s="182">
        <v>1033868772322735.6</v>
      </c>
      <c r="FK20" s="75">
        <v>936267674489594.5</v>
      </c>
      <c r="FL20" s="75">
        <v>1051994908152479.2</v>
      </c>
      <c r="FM20" s="75">
        <v>1101318488060818.1</v>
      </c>
      <c r="FN20" s="75">
        <v>1161880808020692</v>
      </c>
      <c r="FO20" s="75">
        <v>1114376740944077</v>
      </c>
      <c r="FP20" s="75">
        <v>1316958416271459.5</v>
      </c>
      <c r="FQ20" s="75">
        <v>1387414061090476.7</v>
      </c>
      <c r="FR20" s="39">
        <v>1611374359159647</v>
      </c>
      <c r="FS20" s="39">
        <v>1677404463981156.7</v>
      </c>
      <c r="FT20" s="39">
        <v>1944996514117859.3</v>
      </c>
      <c r="FU20" s="39">
        <v>2035011354734773.2</v>
      </c>
      <c r="FV20" s="39">
        <v>2287746768807475</v>
      </c>
      <c r="FW20" s="39">
        <v>2497119056197857</v>
      </c>
      <c r="FX20" s="39">
        <v>2627070889798319.5</v>
      </c>
      <c r="FY20" s="39">
        <v>2871436423989157</v>
      </c>
      <c r="FZ20" s="39">
        <v>3036856964138129.5</v>
      </c>
      <c r="GA20" s="39">
        <v>3219077246023803</v>
      </c>
      <c r="GB20" s="39">
        <v>3468051816632317.5</v>
      </c>
      <c r="GC20" s="39">
        <v>3572462374838324.5</v>
      </c>
      <c r="GD20" s="39">
        <v>3634918360721077</v>
      </c>
      <c r="GE20" s="39">
        <v>3823142646916800.5</v>
      </c>
      <c r="GF20" s="39">
        <v>4062902517034987.5</v>
      </c>
      <c r="GG20" s="39">
        <v>4104742663722233</v>
      </c>
      <c r="GH20" s="39">
        <v>4178915607872553</v>
      </c>
      <c r="GI20" s="39">
        <v>4233169709121170</v>
      </c>
      <c r="GJ20" s="39">
        <v>4188917461322782.5</v>
      </c>
      <c r="GK20" s="39">
        <v>4176376595124213.5</v>
      </c>
      <c r="GL20" s="39">
        <v>4187445494850560.5</v>
      </c>
      <c r="GM20" s="39">
        <v>4148691687951124</v>
      </c>
      <c r="GN20" s="39">
        <v>4157742580340848.5</v>
      </c>
      <c r="GO20" s="39">
        <v>4107677378046761.5</v>
      </c>
      <c r="GP20" s="39">
        <v>4012610470786070</v>
      </c>
      <c r="GQ20" s="39">
        <v>3920814355705991</v>
      </c>
      <c r="GR20" s="39">
        <v>3757843696215044</v>
      </c>
      <c r="GS20" s="39">
        <v>3621114225161892.5</v>
      </c>
      <c r="GT20" s="39">
        <v>3456307028256677</v>
      </c>
      <c r="GU20" s="39">
        <v>3472949785642402.5</v>
      </c>
      <c r="GV20" s="39">
        <v>3397582323590198.5</v>
      </c>
      <c r="GW20" s="39">
        <v>3342742787129266.5</v>
      </c>
      <c r="GX20" s="39">
        <v>3269221179315326.5</v>
      </c>
      <c r="GY20" s="39">
        <v>3122858427388240.5</v>
      </c>
      <c r="GZ20" s="39">
        <v>2954843024118293.5</v>
      </c>
      <c r="HA20" s="39">
        <v>2804917068064191.5</v>
      </c>
      <c r="HB20" s="39">
        <v>2591533211905430.5</v>
      </c>
      <c r="HC20" s="39">
        <v>2408400577667527.5</v>
      </c>
      <c r="HD20" s="39">
        <v>2204222558958138.8</v>
      </c>
      <c r="HE20" s="39">
        <v>1952057318448383.5</v>
      </c>
      <c r="HF20" s="39">
        <v>1750328849309103.7</v>
      </c>
      <c r="HG20" s="39">
        <v>1577252476425118.5</v>
      </c>
      <c r="HH20" s="39">
        <v>1459042991217947</v>
      </c>
      <c r="HI20" s="39">
        <v>1327072926136159.2</v>
      </c>
      <c r="HJ20" s="39">
        <v>1206744229249811.2</v>
      </c>
      <c r="HK20" s="39">
        <v>1115974807967253.7</v>
      </c>
      <c r="HL20" s="39">
        <v>1033587756010641.6</v>
      </c>
      <c r="HM20" s="39">
        <v>931474300326739.37</v>
      </c>
      <c r="HN20" s="39">
        <v>787232902493873.12</v>
      </c>
      <c r="HO20" s="39">
        <v>720463697392220.25</v>
      </c>
      <c r="HP20" s="39">
        <v>626214099597668.12</v>
      </c>
      <c r="HQ20" s="39">
        <v>540291710745539.5</v>
      </c>
      <c r="HR20" s="39">
        <v>463657071724858.44</v>
      </c>
      <c r="HS20" s="39">
        <v>396292399629658.81</v>
      </c>
      <c r="HT20" s="39">
        <v>338196851473797.31</v>
      </c>
      <c r="HU20" s="39">
        <v>284464456128775.69</v>
      </c>
      <c r="HV20" s="39">
        <v>236859747021089.75</v>
      </c>
      <c r="HW20" s="39">
        <v>199971077926663.22</v>
      </c>
      <c r="HX20" s="39">
        <v>158992272325605.16</v>
      </c>
      <c r="HY20" s="39">
        <v>123843635816508.2</v>
      </c>
      <c r="HZ20" s="39">
        <v>97728384298879.75</v>
      </c>
      <c r="IA20" s="39">
        <v>77678615830070.594</v>
      </c>
      <c r="IB20" s="39">
        <v>73179663459049.641</v>
      </c>
      <c r="IC20" s="39">
        <v>55436093413066.961</v>
      </c>
      <c r="ID20" s="39">
        <v>44374820606957.258</v>
      </c>
      <c r="IE20" s="39">
        <v>37517454463772.516</v>
      </c>
      <c r="IF20" s="39">
        <v>34094700365326.582</v>
      </c>
      <c r="IG20" s="39">
        <v>27516531149008.094</v>
      </c>
      <c r="IH20" s="39">
        <v>22882490449400.004</v>
      </c>
      <c r="II20" s="39">
        <v>19809403648776.945</v>
      </c>
      <c r="IJ20" s="39">
        <v>21283797850127.141</v>
      </c>
      <c r="IK20" s="39">
        <v>17264155789286.143</v>
      </c>
      <c r="IL20" s="39">
        <v>15890611356986.619</v>
      </c>
      <c r="IM20" s="39">
        <v>15537454961296.348</v>
      </c>
      <c r="IN20" s="39">
        <v>11916885477546.172</v>
      </c>
      <c r="IO20" s="39">
        <v>9209353935061.0391</v>
      </c>
      <c r="IP20" s="39">
        <v>8979652842287.0449</v>
      </c>
      <c r="IQ20" s="39">
        <v>6433109854157.0234</v>
      </c>
      <c r="IR20" s="39">
        <v>7150633894290.375</v>
      </c>
      <c r="IS20" s="39">
        <v>5704933610126.1641</v>
      </c>
      <c r="IT20" s="39">
        <v>5003496918476.5059</v>
      </c>
      <c r="IU20" s="39">
        <v>3537810981144.6338</v>
      </c>
      <c r="IV20" s="39">
        <v>4448194939083.3135</v>
      </c>
      <c r="IW20" s="39">
        <v>2258699061319.3994</v>
      </c>
      <c r="IY20" s="219">
        <v>9.9778942490248834</v>
      </c>
      <c r="IZ20" s="219">
        <v>2.577904403365133</v>
      </c>
      <c r="JA20" s="33">
        <v>14.79</v>
      </c>
      <c r="JB20" s="185" t="e">
        <v>#N/A</v>
      </c>
      <c r="JC20" s="185" t="e">
        <v>#N/A</v>
      </c>
      <c r="JD20" s="33">
        <v>14.79</v>
      </c>
      <c r="JE20" s="185" t="e">
        <v>#N/A</v>
      </c>
      <c r="JF20" s="185" t="e">
        <v>#N/A</v>
      </c>
      <c r="JG20" s="32"/>
      <c r="JH20" s="32"/>
      <c r="JI20" s="32"/>
      <c r="JJ20" s="32"/>
      <c r="JK20" s="32"/>
      <c r="JL20" s="32"/>
      <c r="JM20" s="32"/>
      <c r="JN20" s="32"/>
      <c r="JO20" s="32"/>
      <c r="JP20" s="32"/>
      <c r="JQ20" s="32"/>
      <c r="JR20" s="32"/>
      <c r="JS20" s="32"/>
      <c r="JT20" s="32"/>
      <c r="JU20" s="32"/>
      <c r="JV20" s="32"/>
      <c r="JW20" s="32"/>
      <c r="JX20" s="32"/>
      <c r="JY20" s="32"/>
      <c r="JZ20" s="32"/>
      <c r="KA20" s="32"/>
      <c r="KB20" s="32"/>
      <c r="KC20" s="32"/>
      <c r="KD20" s="32"/>
      <c r="KE20" s="32"/>
      <c r="KF20" s="32"/>
      <c r="KG20" s="32"/>
      <c r="KH20" s="32"/>
      <c r="KI20" s="32"/>
      <c r="KJ20" s="32"/>
      <c r="KK20" s="32"/>
      <c r="KL20" s="32"/>
      <c r="KM20" s="33">
        <v>14.79</v>
      </c>
      <c r="KN20" s="32"/>
      <c r="KO20" s="72"/>
      <c r="KP20" s="32"/>
      <c r="KQ20" s="32"/>
      <c r="KR20" s="32"/>
      <c r="KS20" s="32"/>
      <c r="KT20" s="32"/>
      <c r="KU20" s="32"/>
      <c r="KV20" s="32"/>
      <c r="KW20" s="32"/>
      <c r="KX20" s="32"/>
      <c r="KY20" s="32"/>
      <c r="KZ20" s="32"/>
      <c r="LA20" s="32"/>
      <c r="LB20" s="32"/>
      <c r="LC20" s="32"/>
      <c r="LD20" s="32"/>
      <c r="LE20" s="32"/>
      <c r="LF20" s="32"/>
      <c r="LG20" s="32"/>
      <c r="LH20" s="32"/>
      <c r="LI20" s="32"/>
      <c r="LJ20" s="32"/>
      <c r="LK20" s="32"/>
      <c r="LL20" s="32"/>
      <c r="LM20" s="32"/>
      <c r="LN20" s="32"/>
      <c r="LO20" s="32"/>
      <c r="LP20" s="32"/>
      <c r="LQ20" s="32"/>
      <c r="LR20" s="32"/>
      <c r="LS20" s="32"/>
      <c r="LT20" s="32"/>
      <c r="LU20" s="32"/>
      <c r="LV20" s="32"/>
      <c r="LW20" s="32"/>
      <c r="LX20" s="32"/>
      <c r="LY20" s="32"/>
      <c r="LZ20" s="32"/>
      <c r="MA20" s="32"/>
      <c r="MB20" s="32"/>
      <c r="MC20" s="32"/>
      <c r="MD20" s="32"/>
      <c r="ME20" s="32"/>
      <c r="MF20" s="32"/>
      <c r="MG20" s="32"/>
      <c r="MH20" s="32"/>
      <c r="MI20" s="32"/>
      <c r="MJ20" s="32"/>
      <c r="MK20" s="32"/>
      <c r="ML20" s="32"/>
      <c r="MM20" s="32"/>
      <c r="MN20" s="32"/>
      <c r="MO20" s="32"/>
      <c r="MP20" s="32"/>
      <c r="MQ20" s="32"/>
      <c r="MR20" s="32"/>
      <c r="MS20" s="32"/>
      <c r="MT20" s="32"/>
      <c r="MU20" s="32"/>
      <c r="MV20" s="32"/>
      <c r="MW20" s="32"/>
      <c r="MX20" s="32"/>
      <c r="MY20" s="32"/>
      <c r="MZ20" s="32"/>
      <c r="NA20" s="32"/>
      <c r="NB20" s="32"/>
      <c r="NC20" s="32"/>
      <c r="ND20" s="32"/>
      <c r="NE20" s="32"/>
      <c r="NF20" s="32"/>
      <c r="NG20" s="32"/>
      <c r="NH20" s="32"/>
      <c r="NI20" s="32"/>
      <c r="NJ20" s="32"/>
      <c r="NK20" s="32"/>
      <c r="NL20" s="32"/>
      <c r="NM20" s="32"/>
      <c r="NN20" s="32"/>
      <c r="NO20" s="32"/>
      <c r="NP20" s="32"/>
      <c r="NQ20" s="32"/>
      <c r="NR20" s="32"/>
      <c r="NS20" s="32"/>
      <c r="NT20" s="32"/>
      <c r="NU20" s="32"/>
      <c r="NV20" s="32"/>
      <c r="NW20" s="32"/>
      <c r="NX20" s="32"/>
      <c r="NY20" s="32"/>
      <c r="NZ20" s="32"/>
      <c r="OA20" s="32"/>
      <c r="OB20" s="32"/>
      <c r="OC20" s="32"/>
      <c r="OD20" s="32"/>
      <c r="OE20" s="32"/>
      <c r="OF20" s="32"/>
      <c r="OG20" s="32"/>
      <c r="OH20" s="32"/>
      <c r="OI20" s="32"/>
      <c r="OJ20" s="32"/>
      <c r="OL20" s="173" t="e">
        <v>#N/A</v>
      </c>
      <c r="OM20" s="173" t="e">
        <v>#N/A</v>
      </c>
      <c r="ON20" s="173">
        <v>57.36611655515825</v>
      </c>
      <c r="OO20" s="173">
        <v>45.64669895909821</v>
      </c>
      <c r="OP20" s="6">
        <v>87.74406614006044</v>
      </c>
      <c r="OQ20" s="6" t="e">
        <v>#N/A</v>
      </c>
      <c r="OR20" s="6">
        <v>71.939821956683829</v>
      </c>
      <c r="OS20" s="6">
        <v>24.562795028142698</v>
      </c>
      <c r="OT20" s="175">
        <v>2978237024887780</v>
      </c>
      <c r="OU20" s="175">
        <v>494887409175295</v>
      </c>
      <c r="OV20" s="176">
        <v>139.59590512534101</v>
      </c>
      <c r="OW20" s="176">
        <v>24.487260358428902</v>
      </c>
      <c r="OX20" s="39">
        <v>908203449647104</v>
      </c>
      <c r="OY20" s="39">
        <v>332665014190080</v>
      </c>
      <c r="OZ20" s="39">
        <v>1003251008798720</v>
      </c>
      <c r="PA20" s="39">
        <v>578723959013376</v>
      </c>
      <c r="PB20" s="39">
        <v>595314478153728</v>
      </c>
      <c r="PC20" s="39">
        <v>698181562138624</v>
      </c>
      <c r="PD20" s="39">
        <v>834037551726592</v>
      </c>
      <c r="PE20" s="39">
        <v>739168300826624</v>
      </c>
      <c r="PF20" s="39">
        <v>992288238993408</v>
      </c>
      <c r="PG20" s="39">
        <v>1212372228243450</v>
      </c>
      <c r="PH20" s="39">
        <v>1537465416417280</v>
      </c>
      <c r="PI20" s="39">
        <v>1363503805890560</v>
      </c>
      <c r="PJ20" s="39">
        <v>1785506757083130</v>
      </c>
      <c r="PK20" s="39">
        <v>1837809258201080</v>
      </c>
      <c r="PL20" s="39">
        <v>2152160464732160</v>
      </c>
      <c r="PM20" s="39">
        <v>2237928277278720</v>
      </c>
      <c r="PN20" s="39">
        <v>2441978549633020</v>
      </c>
      <c r="PO20" s="39">
        <v>2663176881569790</v>
      </c>
      <c r="PP20" s="39">
        <v>2971266965307390</v>
      </c>
      <c r="PQ20" s="39">
        <v>2679295625396220</v>
      </c>
      <c r="PR20" s="39">
        <v>2950700514410490</v>
      </c>
      <c r="PS20" s="39">
        <v>3119050347511800</v>
      </c>
      <c r="PT20" s="39">
        <v>3404552392933370</v>
      </c>
      <c r="PU20" s="39">
        <v>3488775627866110</v>
      </c>
      <c r="PV20" s="39">
        <v>3573111605690360</v>
      </c>
      <c r="PW20" s="39">
        <v>3730142052483070</v>
      </c>
      <c r="PX20" s="39">
        <v>3933026912305150</v>
      </c>
      <c r="PY20" s="39">
        <v>4041658446381050</v>
      </c>
      <c r="PZ20" s="39">
        <v>4000070278053880</v>
      </c>
      <c r="QA20" s="39">
        <v>4299552442023930</v>
      </c>
      <c r="QB20" s="39">
        <v>4145589675622400</v>
      </c>
      <c r="QC20" s="39">
        <v>4268775243251710</v>
      </c>
      <c r="QD20" s="39">
        <v>4327699778633720</v>
      </c>
      <c r="QE20" s="39">
        <v>4403050684874750</v>
      </c>
      <c r="QF20" s="39">
        <v>4406708117962750</v>
      </c>
      <c r="QG20" s="39">
        <v>4525248946896890</v>
      </c>
      <c r="QH20" s="39">
        <v>4544605827629050</v>
      </c>
      <c r="QI20" s="39">
        <v>4648416797786110</v>
      </c>
      <c r="QJ20" s="39">
        <v>4764853898051580</v>
      </c>
      <c r="QK20" s="39">
        <v>4692153523503100</v>
      </c>
      <c r="QL20" s="39">
        <v>4745249519828990</v>
      </c>
      <c r="QM20" s="39">
        <v>4731997398237180</v>
      </c>
      <c r="QN20" s="39">
        <v>4590017590591480</v>
      </c>
      <c r="QO20" s="39">
        <v>4568350017454080</v>
      </c>
      <c r="QP20" s="39">
        <v>4506091245273080</v>
      </c>
      <c r="QQ20" s="39">
        <v>4273912292573180</v>
      </c>
      <c r="QR20" s="39">
        <v>4164780394807290</v>
      </c>
      <c r="QS20" s="39">
        <v>4009835423072250</v>
      </c>
      <c r="QT20" s="39">
        <v>3820967457456120</v>
      </c>
      <c r="QU20" s="39">
        <v>3749123660447740</v>
      </c>
      <c r="QV20" s="39">
        <v>3597183286771710</v>
      </c>
      <c r="QW20" s="39">
        <v>3441629234987000</v>
      </c>
      <c r="QX20" s="39">
        <v>3230750098849790</v>
      </c>
      <c r="QY20" s="39">
        <v>2800109834207230</v>
      </c>
      <c r="QZ20" s="39">
        <v>2682203318255610</v>
      </c>
      <c r="RA20" s="39">
        <v>2383510622961660</v>
      </c>
      <c r="RB20" s="39">
        <v>2244463606890490</v>
      </c>
      <c r="RC20" s="39">
        <v>2052355088449530</v>
      </c>
      <c r="RD20" s="39">
        <v>1984383338676220</v>
      </c>
      <c r="RE20" s="39">
        <v>1700779131928570</v>
      </c>
      <c r="RF20" s="39">
        <v>1563586333769720</v>
      </c>
      <c r="RG20" s="39">
        <v>1322277622775800</v>
      </c>
      <c r="RH20" s="39">
        <v>1153403535228920</v>
      </c>
      <c r="RI20" s="39">
        <v>1006066963841020</v>
      </c>
      <c r="RJ20" s="39">
        <v>900182396895232</v>
      </c>
      <c r="RK20" s="39">
        <v>774972087730176</v>
      </c>
      <c r="RL20" s="39">
        <v>662724392517632</v>
      </c>
      <c r="RM20" s="39">
        <v>587815867908096</v>
      </c>
      <c r="RN20" s="39">
        <v>491067535261696</v>
      </c>
      <c r="RO20" s="39">
        <v>401638699302912</v>
      </c>
      <c r="RP20" s="39">
        <v>333047769595904</v>
      </c>
      <c r="RQ20" s="39">
        <v>260406501179392</v>
      </c>
      <c r="RR20" s="39">
        <v>208352671956992</v>
      </c>
      <c r="RS20" s="39">
        <v>183991130914816</v>
      </c>
      <c r="RT20" s="39">
        <v>158627369320448</v>
      </c>
      <c r="RU20" s="39">
        <v>107743734136832</v>
      </c>
      <c r="RV20" s="39">
        <v>95855524708352</v>
      </c>
      <c r="RW20" s="39">
        <v>71938202402816</v>
      </c>
      <c r="RX20" s="39">
        <v>50137158123520</v>
      </c>
      <c r="RY20" s="39">
        <v>44780356632576</v>
      </c>
      <c r="RZ20" s="39">
        <v>25848184832000</v>
      </c>
      <c r="SA20" s="39">
        <v>23949675069440</v>
      </c>
      <c r="SB20" s="39">
        <v>21276978577408</v>
      </c>
      <c r="SC20" s="39">
        <v>11277408665600</v>
      </c>
      <c r="SD20" s="39">
        <v>10898426036224</v>
      </c>
      <c r="SE20" s="39">
        <v>6300657778688</v>
      </c>
      <c r="SF20" s="39">
        <v>3783618461696</v>
      </c>
      <c r="SG20" s="39">
        <v>3936035536896</v>
      </c>
      <c r="SH20" s="39">
        <v>0</v>
      </c>
      <c r="SI20" s="39">
        <v>796202827776</v>
      </c>
      <c r="SJ20" s="39">
        <v>2395825766400</v>
      </c>
      <c r="SK20" s="39">
        <v>1865510027264</v>
      </c>
      <c r="SL20" s="39">
        <v>2152969797632</v>
      </c>
      <c r="SM20" s="39">
        <v>811779096576</v>
      </c>
      <c r="SN20" s="39">
        <v>0</v>
      </c>
      <c r="SO20" s="39">
        <v>2464004702208</v>
      </c>
      <c r="SP20" s="39">
        <v>0</v>
      </c>
      <c r="SQ20" s="39">
        <v>0</v>
      </c>
      <c r="SR20" s="39">
        <v>0</v>
      </c>
      <c r="SS20" s="39">
        <v>647096415813632</v>
      </c>
      <c r="ST20" s="39">
        <v>357159850213376</v>
      </c>
      <c r="SU20" s="39">
        <v>582047324176384</v>
      </c>
      <c r="SV20" s="39">
        <v>313704545517568</v>
      </c>
      <c r="SW20" s="39">
        <v>348595114999808</v>
      </c>
      <c r="SX20" s="39">
        <v>372644012621824</v>
      </c>
      <c r="SY20" s="39">
        <v>359902287495168</v>
      </c>
      <c r="SZ20" s="39">
        <v>316774037848064</v>
      </c>
      <c r="TA20" s="39">
        <v>292856270946304</v>
      </c>
      <c r="TB20" s="39">
        <v>448577960673280</v>
      </c>
      <c r="TC20" s="39">
        <v>505130969464832</v>
      </c>
      <c r="TD20" s="39">
        <v>393215463129088</v>
      </c>
      <c r="TE20" s="39">
        <v>605204579876864</v>
      </c>
      <c r="TF20" s="39">
        <v>552963785359360</v>
      </c>
      <c r="TG20" s="39">
        <v>536402928336896</v>
      </c>
      <c r="TH20" s="39">
        <v>622403507978240</v>
      </c>
      <c r="TI20" s="39">
        <v>611256121688064</v>
      </c>
      <c r="TJ20" s="39">
        <v>741013123497984</v>
      </c>
      <c r="TK20" s="39">
        <v>705713525489664</v>
      </c>
      <c r="TL20" s="39">
        <v>679764004175872</v>
      </c>
      <c r="TM20" s="39">
        <v>748064587382784</v>
      </c>
      <c r="TN20" s="39">
        <v>756799879774208</v>
      </c>
      <c r="TO20" s="39">
        <v>836737072889856</v>
      </c>
      <c r="TP20" s="39">
        <v>878103379312640</v>
      </c>
      <c r="TQ20" s="39">
        <v>898986718265344</v>
      </c>
      <c r="TR20" s="39">
        <v>878591260753920</v>
      </c>
      <c r="TS20" s="39">
        <v>916727751770112</v>
      </c>
      <c r="TT20" s="39">
        <v>944449349746688</v>
      </c>
      <c r="TU20" s="39">
        <v>897532737617920</v>
      </c>
      <c r="TV20" s="39">
        <v>944132931452928</v>
      </c>
      <c r="TW20" s="39">
        <v>1036297829351420</v>
      </c>
      <c r="TX20" s="39">
        <v>994019513466880</v>
      </c>
      <c r="TY20" s="39">
        <v>1036360576139260</v>
      </c>
      <c r="TZ20" s="39">
        <v>989218209792000</v>
      </c>
      <c r="UA20" s="39">
        <v>940243637239808</v>
      </c>
      <c r="UB20" s="39">
        <v>954053769035776</v>
      </c>
      <c r="UC20" s="39">
        <v>922903579197440</v>
      </c>
      <c r="UD20" s="39">
        <v>908041314631680</v>
      </c>
      <c r="UE20" s="39">
        <v>851863410835456</v>
      </c>
      <c r="UF20" s="39">
        <v>856982542090240</v>
      </c>
      <c r="UG20" s="39">
        <v>808499676184576</v>
      </c>
      <c r="UH20" s="39">
        <v>827423503417344</v>
      </c>
      <c r="UI20" s="39">
        <v>721732075782144</v>
      </c>
      <c r="UJ20" s="39">
        <v>776735641567232</v>
      </c>
      <c r="UK20" s="39">
        <v>737024843710464</v>
      </c>
      <c r="UL20" s="39">
        <v>646651953807360</v>
      </c>
      <c r="UM20" s="39">
        <v>619383340662784</v>
      </c>
      <c r="UN20" s="39">
        <v>614746051051520</v>
      </c>
      <c r="UO20" s="39">
        <v>587705540935680</v>
      </c>
      <c r="UP20" s="39">
        <v>549055901990912</v>
      </c>
      <c r="UQ20" s="39">
        <v>450243736895488</v>
      </c>
      <c r="UR20" s="39">
        <v>418280187625472</v>
      </c>
      <c r="US20" s="39">
        <v>358996921810944</v>
      </c>
      <c r="UT20" s="39">
        <v>375013291065344</v>
      </c>
      <c r="UU20" s="39">
        <v>310180357079040</v>
      </c>
      <c r="UV20" s="39">
        <v>288708876042240</v>
      </c>
      <c r="UW20" s="39">
        <v>274385378213888</v>
      </c>
      <c r="UX20" s="39">
        <v>264790270279680</v>
      </c>
      <c r="UY20" s="39">
        <v>235891683491840</v>
      </c>
      <c r="UZ20" s="39">
        <v>219079352778752</v>
      </c>
      <c r="VA20" s="39">
        <v>230106731642880</v>
      </c>
      <c r="VB20" s="39">
        <v>175083939168256</v>
      </c>
      <c r="VC20" s="39">
        <v>186907547926528</v>
      </c>
      <c r="VD20" s="39">
        <v>154557837475840</v>
      </c>
      <c r="VE20" s="39">
        <v>142875962638336</v>
      </c>
      <c r="VF20" s="39">
        <v>148021148909568</v>
      </c>
      <c r="VG20" s="39">
        <v>125516677906432</v>
      </c>
      <c r="VH20" s="39">
        <v>102038725722112</v>
      </c>
      <c r="VI20" s="39">
        <v>96835398008832</v>
      </c>
      <c r="VJ20" s="39">
        <v>68177048371200</v>
      </c>
      <c r="VK20" s="39">
        <v>57033940271104</v>
      </c>
      <c r="VL20" s="39">
        <v>43745881882624</v>
      </c>
      <c r="VM20" s="39">
        <v>47717472534528</v>
      </c>
      <c r="VN20" s="39">
        <v>34093119045632</v>
      </c>
      <c r="VO20" s="39">
        <v>33585939611648</v>
      </c>
      <c r="VP20" s="39">
        <v>26250481500160</v>
      </c>
      <c r="VQ20" s="39">
        <v>20504765267968</v>
      </c>
      <c r="VR20" s="39">
        <v>14236523692032</v>
      </c>
      <c r="VS20" s="39">
        <v>11168444841984</v>
      </c>
      <c r="VT20" s="39">
        <v>11173688770560</v>
      </c>
      <c r="VU20" s="39">
        <v>7949364232192</v>
      </c>
      <c r="VV20" s="39">
        <v>7748300832768</v>
      </c>
      <c r="VW20" s="39">
        <v>5665921171456</v>
      </c>
      <c r="VX20" s="39">
        <v>5404524281856</v>
      </c>
      <c r="VY20" s="39">
        <v>4164093476864</v>
      </c>
      <c r="VZ20" s="39">
        <v>3144970665984</v>
      </c>
      <c r="WA20" s="39">
        <v>2727836909568</v>
      </c>
      <c r="WB20" s="39">
        <v>2493278322688</v>
      </c>
      <c r="WC20" s="39">
        <v>705183481856</v>
      </c>
      <c r="WD20" s="39">
        <v>1134883635200</v>
      </c>
      <c r="WE20" s="39">
        <v>1842075402240</v>
      </c>
      <c r="WF20" s="39">
        <v>2049124859904</v>
      </c>
      <c r="WG20" s="39">
        <v>1718037118976</v>
      </c>
      <c r="WH20" s="39">
        <v>1151446679552</v>
      </c>
      <c r="WI20" s="39">
        <v>708050747392</v>
      </c>
      <c r="WJ20" s="39">
        <v>2275493019648</v>
      </c>
      <c r="WK20" s="39">
        <v>702814093312</v>
      </c>
      <c r="WL20" s="39">
        <v>705492484096</v>
      </c>
      <c r="WM20" s="39">
        <v>708822368256</v>
      </c>
      <c r="WN20" s="36"/>
      <c r="WO20" s="37">
        <v>0.7978483607708946</v>
      </c>
      <c r="WP20" s="37" t="e">
        <v>#N/A</v>
      </c>
      <c r="WQ20" s="37">
        <v>32.844757518401828</v>
      </c>
      <c r="WR20" s="37" t="e">
        <v>#N/A</v>
      </c>
      <c r="WS20" s="37">
        <v>1.9527757081805113</v>
      </c>
      <c r="WT20" s="37" t="e">
        <v>#N/A</v>
      </c>
      <c r="WU20" s="37">
        <v>80.389266653431051</v>
      </c>
      <c r="WV20" t="e">
        <v>#N/A</v>
      </c>
      <c r="WW20"/>
      <c r="WX20" s="39">
        <v>4.2819334288725015</v>
      </c>
      <c r="WY20" s="39">
        <v>197.96000000000004</v>
      </c>
      <c r="WZ20" s="39">
        <v>17.110264085877819</v>
      </c>
      <c r="XA20" s="39">
        <v>67.05150214592274</v>
      </c>
      <c r="XB20" s="227">
        <v>6727313358878435</v>
      </c>
      <c r="XC20" s="227">
        <v>2885810506815724</v>
      </c>
      <c r="XD20" s="39">
        <v>127.37948855319858</v>
      </c>
      <c r="XE20" s="39">
        <v>71.304559660277008</v>
      </c>
      <c r="XF20" s="39">
        <v>158.54480935851817</v>
      </c>
      <c r="XG20" s="39">
        <v>85.272034212771104</v>
      </c>
      <c r="XH20" s="220"/>
      <c r="XI20" s="223"/>
      <c r="XJ20" s="223"/>
      <c r="XK20" s="187">
        <v>171787756867175</v>
      </c>
      <c r="XL20" s="187">
        <v>883962454453061</v>
      </c>
      <c r="XM20" s="187">
        <v>1936540583934630</v>
      </c>
      <c r="XN20" s="187">
        <v>3082453587785990</v>
      </c>
      <c r="XO20" s="187">
        <v>4314579013252040</v>
      </c>
      <c r="XP20" s="187">
        <v>5599584287548130</v>
      </c>
      <c r="XQ20" s="187">
        <v>6860718396122550</v>
      </c>
      <c r="XR20" s="187">
        <v>7825840459536850</v>
      </c>
      <c r="XS20" s="187">
        <v>8304841769159650</v>
      </c>
      <c r="XT20" s="187">
        <v>8261819449547020</v>
      </c>
      <c r="XU20" s="187">
        <v>7830344112799760</v>
      </c>
      <c r="XV20" s="187">
        <v>7143818548562520</v>
      </c>
      <c r="XW20" s="187">
        <v>6224139765085780</v>
      </c>
      <c r="XX20" s="187">
        <v>5189251748544720</v>
      </c>
      <c r="XY20" s="187">
        <v>4089944292203370</v>
      </c>
      <c r="XZ20" s="187">
        <v>2989329492877840</v>
      </c>
      <c r="YA20" s="187">
        <v>1994366958681420</v>
      </c>
      <c r="YB20" s="187">
        <v>1194568870659620</v>
      </c>
      <c r="YC20" s="187">
        <v>641069050549262</v>
      </c>
      <c r="YD20" s="187">
        <v>316600156466044</v>
      </c>
      <c r="YE20" s="187">
        <v>157667810328216</v>
      </c>
      <c r="YF20" s="187">
        <v>91189892545640.297</v>
      </c>
      <c r="YG20" s="187">
        <v>65111706475880.898</v>
      </c>
      <c r="YH20" s="187">
        <v>50893790253581.203</v>
      </c>
      <c r="YI20" s="187">
        <v>37511801475847.203</v>
      </c>
      <c r="YJ20" s="187">
        <v>23510924206203.898</v>
      </c>
      <c r="YK20" s="187">
        <v>11512091025083.1</v>
      </c>
      <c r="YL20" s="187">
        <v>3991373839054.4102</v>
      </c>
      <c r="YM20" s="187">
        <v>963721594854.65698</v>
      </c>
      <c r="YN20" s="187">
        <v>294238016800.151</v>
      </c>
      <c r="YO20" s="187">
        <v>201164730190.76401</v>
      </c>
      <c r="YP20" s="187">
        <v>243824899998.19601</v>
      </c>
      <c r="YQ20" s="187">
        <v>295854146770.38898</v>
      </c>
      <c r="YR20" s="187">
        <v>316103832065.60498</v>
      </c>
      <c r="YS20" s="187">
        <v>299997041419.79102</v>
      </c>
      <c r="YT20"/>
      <c r="YU20" s="187"/>
      <c r="YV20" s="187"/>
      <c r="YW20" s="187"/>
      <c r="YX20" s="187">
        <v>239771898976695</v>
      </c>
      <c r="YY20" s="187">
        <v>502832223048555</v>
      </c>
      <c r="YZ20" s="187">
        <v>927789618878148</v>
      </c>
      <c r="ZA20" s="187">
        <v>1417201126080570</v>
      </c>
      <c r="ZB20" s="187">
        <v>1961196081232770</v>
      </c>
      <c r="ZC20" s="187">
        <v>2528673543616660</v>
      </c>
      <c r="ZD20" s="187">
        <v>3071750296931290</v>
      </c>
      <c r="ZE20" s="187">
        <v>3478544529256330</v>
      </c>
      <c r="ZF20" s="187">
        <v>3675900099913940</v>
      </c>
      <c r="ZG20" s="187">
        <v>3650140096197010</v>
      </c>
      <c r="ZH20" s="187">
        <v>3456463163714970</v>
      </c>
      <c r="ZI20" s="187">
        <v>3152092646441610</v>
      </c>
      <c r="ZJ20" s="187">
        <v>2746185135675680</v>
      </c>
      <c r="ZK20" s="187">
        <v>2288461602782240</v>
      </c>
      <c r="ZL20" s="187">
        <v>1801754535265430</v>
      </c>
      <c r="ZM20" s="187">
        <v>1314329568044120</v>
      </c>
      <c r="ZN20" s="187">
        <v>873636228625021</v>
      </c>
      <c r="ZO20" s="187">
        <v>519485603404281</v>
      </c>
      <c r="ZP20" s="187">
        <v>275652293750916</v>
      </c>
      <c r="ZQ20" s="187">
        <v>136908656881305</v>
      </c>
      <c r="ZR20" s="187">
        <v>75719867172065.906</v>
      </c>
      <c r="ZS20" s="187">
        <v>53042606086661.703</v>
      </c>
      <c r="ZT20" s="187">
        <v>41974312980245.602</v>
      </c>
      <c r="ZU20" s="187">
        <v>33874970414540</v>
      </c>
      <c r="ZV20" s="187">
        <v>26573506378273.5</v>
      </c>
      <c r="ZW20" s="187">
        <v>19300436142709.801</v>
      </c>
      <c r="ZX20" s="187">
        <v>12463387213431.699</v>
      </c>
      <c r="ZY20" s="187">
        <v>6912767246354.3203</v>
      </c>
      <c r="ZZ20" s="187">
        <v>3226842701211.3501</v>
      </c>
      <c r="AAA20" s="187">
        <v>1454138425587.3999</v>
      </c>
      <c r="AAB20" s="187">
        <v>1006018494691.9</v>
      </c>
      <c r="AAC20" s="187">
        <v>1601561537128.9199</v>
      </c>
      <c r="AAD20" s="187">
        <v>2287858364613.0601</v>
      </c>
      <c r="AAE20" s="187">
        <v>2546430661326.3901</v>
      </c>
      <c r="AAF20" s="187">
        <v>2382935087025.2598</v>
      </c>
    </row>
    <row r="21" spans="1:708" x14ac:dyDescent="0.3">
      <c r="A21" s="2">
        <v>43120</v>
      </c>
      <c r="B21" s="1" t="s">
        <v>6</v>
      </c>
      <c r="C21" s="4" t="s">
        <v>8</v>
      </c>
      <c r="D21" s="1">
        <v>40</v>
      </c>
      <c r="E21" s="3">
        <v>0.4309027777777778</v>
      </c>
      <c r="F21" s="3">
        <v>0.43657407407407406</v>
      </c>
      <c r="G21" s="196"/>
      <c r="H21" s="57">
        <v>43120.430902777778</v>
      </c>
      <c r="I21" s="57">
        <v>43120.436574074076</v>
      </c>
      <c r="J21" s="196">
        <f t="shared" si="0"/>
        <v>15</v>
      </c>
      <c r="K21" s="77">
        <v>2.6</v>
      </c>
      <c r="L21" s="53">
        <v>91</v>
      </c>
      <c r="M21" s="53">
        <v>9</v>
      </c>
      <c r="N21" s="53">
        <v>1.3</v>
      </c>
      <c r="O21" s="53">
        <v>242</v>
      </c>
      <c r="P21" s="53">
        <v>993.7</v>
      </c>
      <c r="Q21" s="54">
        <v>173</v>
      </c>
      <c r="R21" s="210" t="s">
        <v>8</v>
      </c>
      <c r="S21" s="211">
        <v>14.51</v>
      </c>
      <c r="T21" s="211">
        <v>2.0367294420400048</v>
      </c>
      <c r="U21" s="212">
        <v>3134.6333333333332</v>
      </c>
      <c r="V21" s="78">
        <v>40</v>
      </c>
      <c r="W21" s="116">
        <v>5.0901221995926678</v>
      </c>
      <c r="X21" s="116">
        <v>94.454079684317719</v>
      </c>
      <c r="Y21" s="116">
        <v>1.6035514256619146</v>
      </c>
      <c r="Z21" s="117">
        <v>8.2688341299388206</v>
      </c>
      <c r="AA21" s="117">
        <v>760.45441813441983</v>
      </c>
      <c r="AB21" s="116">
        <v>1.0787632782281074</v>
      </c>
      <c r="AC21" s="116">
        <v>1.1717863838289206</v>
      </c>
      <c r="AD21" s="116">
        <v>18.591108706720977</v>
      </c>
      <c r="AE21" s="116">
        <v>6.8086566269042867</v>
      </c>
      <c r="AF21" s="116">
        <v>257.57071028513241</v>
      </c>
      <c r="AG21" s="116">
        <v>1.0373903144195531</v>
      </c>
      <c r="AH21" s="116">
        <v>72.031552316700612</v>
      </c>
      <c r="AI21" s="116">
        <v>382.29213340122197</v>
      </c>
      <c r="AJ21" s="118">
        <v>39.997374618126273</v>
      </c>
      <c r="AK21" s="83">
        <v>760.46817595131881</v>
      </c>
      <c r="AL21" s="84">
        <v>3.6861081177572168</v>
      </c>
      <c r="AM21" s="76"/>
      <c r="AN21" s="48">
        <v>70.376780347460283</v>
      </c>
      <c r="AO21" s="49">
        <v>77.271661464742039</v>
      </c>
      <c r="AP21" s="48">
        <v>1.6630505299473011</v>
      </c>
      <c r="AQ21" s="49">
        <v>5.6615943905710835E-2</v>
      </c>
      <c r="AR21" s="49">
        <v>1.2129578013939655</v>
      </c>
      <c r="AS21" s="49">
        <v>1.6705217447500906E-2</v>
      </c>
      <c r="AT21" s="89">
        <v>6.4481543785937996</v>
      </c>
      <c r="AU21" s="90">
        <v>0</v>
      </c>
      <c r="AV21" s="89">
        <v>0.64481543785937978</v>
      </c>
      <c r="AW21" s="90">
        <v>0</v>
      </c>
      <c r="AX21" s="74">
        <v>6.816781022667846</v>
      </c>
      <c r="AY21" s="74">
        <v>18.333496411341578</v>
      </c>
      <c r="AZ21" s="74">
        <v>5.0057754023444092</v>
      </c>
      <c r="BA21" s="90">
        <v>17.900817904859242</v>
      </c>
      <c r="BB21" s="89">
        <v>30.09135695761687</v>
      </c>
      <c r="BC21" s="74">
        <v>83.429047281049122</v>
      </c>
      <c r="BD21" s="74">
        <v>11.348083003837449</v>
      </c>
      <c r="BE21" s="70">
        <v>36.022754296592957</v>
      </c>
      <c r="BF21" s="74">
        <v>7.6619606263668416</v>
      </c>
      <c r="BG21" s="69">
        <v>47.796804606667827</v>
      </c>
      <c r="BH21" s="88">
        <v>1.9495162432738442</v>
      </c>
      <c r="BI21" s="70">
        <v>0</v>
      </c>
      <c r="BJ21" s="70">
        <v>18.161178937243641</v>
      </c>
      <c r="BK21" s="70">
        <v>64.944974746750717</v>
      </c>
      <c r="BL21" s="70">
        <v>27.797938733007051</v>
      </c>
      <c r="BM21" s="69">
        <v>173.40896291184464</v>
      </c>
      <c r="BN21" s="71"/>
      <c r="BP21" s="73"/>
      <c r="BQ21" s="73"/>
      <c r="BT21" s="70"/>
      <c r="BU21" s="69"/>
      <c r="BV21" s="8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F21" s="75"/>
      <c r="FG21" s="75"/>
      <c r="FH21" s="75"/>
      <c r="FI21" s="75"/>
      <c r="FK21" s="75"/>
      <c r="FL21" s="75"/>
      <c r="FM21" s="75"/>
      <c r="FN21" s="75"/>
      <c r="FO21" s="75"/>
      <c r="FP21" s="75"/>
      <c r="FQ21" s="75"/>
      <c r="IY21" s="219">
        <v>8.5491479356578335</v>
      </c>
      <c r="IZ21" s="219">
        <v>4.484206752936668</v>
      </c>
      <c r="JA21" s="33">
        <v>14.79</v>
      </c>
      <c r="JB21" s="185" t="e">
        <v>#N/A</v>
      </c>
      <c r="JC21" s="185" t="e">
        <v>#N/A</v>
      </c>
      <c r="JD21" s="33">
        <v>14.79</v>
      </c>
      <c r="JE21" s="185" t="e">
        <v>#N/A</v>
      </c>
      <c r="JF21" s="185" t="e">
        <v>#N/A</v>
      </c>
      <c r="JG21" s="32"/>
      <c r="JH21" s="32"/>
      <c r="JI21" s="32"/>
      <c r="JJ21" s="32"/>
      <c r="JK21" s="32"/>
      <c r="JL21" s="32"/>
      <c r="JM21" s="32"/>
      <c r="JN21" s="32"/>
      <c r="JO21" s="32"/>
      <c r="JP21" s="32"/>
      <c r="JQ21" s="32"/>
      <c r="JR21" s="32"/>
      <c r="JS21" s="32"/>
      <c r="JT21" s="32"/>
      <c r="JU21" s="32"/>
      <c r="JV21" s="32"/>
      <c r="JW21" s="32"/>
      <c r="JX21" s="32"/>
      <c r="JY21" s="32"/>
      <c r="JZ21" s="32"/>
      <c r="KA21" s="32"/>
      <c r="KB21" s="32"/>
      <c r="KC21" s="32"/>
      <c r="KD21" s="32"/>
      <c r="KE21" s="32"/>
      <c r="KF21" s="32"/>
      <c r="KG21" s="32"/>
      <c r="KH21" s="32"/>
      <c r="KI21" s="32"/>
      <c r="KJ21" s="32"/>
      <c r="KK21" s="32"/>
      <c r="KL21" s="32"/>
      <c r="KM21" s="33">
        <v>14.79</v>
      </c>
      <c r="KN21" s="32"/>
      <c r="KO21" s="72"/>
      <c r="KP21" s="32"/>
      <c r="KQ21" s="32"/>
      <c r="KR21" s="32"/>
      <c r="KS21" s="32"/>
      <c r="KT21" s="32"/>
      <c r="KU21" s="32"/>
      <c r="KV21" s="32"/>
      <c r="KW21" s="32"/>
      <c r="KX21" s="32"/>
      <c r="KY21" s="32"/>
      <c r="KZ21" s="32"/>
      <c r="LA21" s="32"/>
      <c r="LB21" s="32"/>
      <c r="LC21" s="32"/>
      <c r="LD21" s="32"/>
      <c r="LE21" s="32"/>
      <c r="LF21" s="32"/>
      <c r="LG21" s="32"/>
      <c r="LH21" s="32"/>
      <c r="LI21" s="32"/>
      <c r="LJ21" s="32"/>
      <c r="LK21" s="32"/>
      <c r="LL21" s="32"/>
      <c r="LM21" s="32"/>
      <c r="LN21" s="32"/>
      <c r="LO21" s="32"/>
      <c r="LP21" s="32"/>
      <c r="LQ21" s="32"/>
      <c r="LR21" s="32"/>
      <c r="LS21" s="32"/>
      <c r="LT21" s="32"/>
      <c r="LU21" s="32"/>
      <c r="LV21" s="32"/>
      <c r="LW21" s="32"/>
      <c r="LX21" s="32"/>
      <c r="LY21" s="32"/>
      <c r="LZ21" s="32"/>
      <c r="MA21" s="32"/>
      <c r="MB21" s="32"/>
      <c r="MC21" s="32"/>
      <c r="MD21" s="32"/>
      <c r="ME21" s="32"/>
      <c r="MF21" s="32"/>
      <c r="MG21" s="32"/>
      <c r="MH21" s="32"/>
      <c r="MI21" s="32"/>
      <c r="MJ21" s="32"/>
      <c r="MK21" s="32"/>
      <c r="ML21" s="32"/>
      <c r="MM21" s="32"/>
      <c r="MN21" s="32"/>
      <c r="MO21" s="32"/>
      <c r="MP21" s="32"/>
      <c r="MQ21" s="32"/>
      <c r="MR21" s="32"/>
      <c r="MS21" s="32"/>
      <c r="MT21" s="32"/>
      <c r="MU21" s="32"/>
      <c r="MV21" s="32"/>
      <c r="MW21" s="32"/>
      <c r="MX21" s="32"/>
      <c r="MY21" s="32"/>
      <c r="MZ21" s="32"/>
      <c r="NA21" s="32"/>
      <c r="NB21" s="32"/>
      <c r="NC21" s="32"/>
      <c r="ND21" s="32"/>
      <c r="NE21" s="32"/>
      <c r="NF21" s="32"/>
      <c r="NG21" s="32"/>
      <c r="NH21" s="32"/>
      <c r="NI21" s="32"/>
      <c r="NJ21" s="32"/>
      <c r="NK21" s="32"/>
      <c r="NL21" s="32"/>
      <c r="NM21" s="32"/>
      <c r="NN21" s="32"/>
      <c r="NO21" s="32"/>
      <c r="NP21" s="32"/>
      <c r="NQ21" s="32"/>
      <c r="NR21" s="32"/>
      <c r="NS21" s="32"/>
      <c r="NT21" s="32"/>
      <c r="NU21" s="32"/>
      <c r="NV21" s="32"/>
      <c r="NW21" s="32"/>
      <c r="NX21" s="32"/>
      <c r="NY21" s="32"/>
      <c r="NZ21" s="32"/>
      <c r="OA21" s="32"/>
      <c r="OB21" s="32"/>
      <c r="OC21" s="32"/>
      <c r="OD21" s="32"/>
      <c r="OE21" s="32"/>
      <c r="OF21" s="32"/>
      <c r="OG21" s="32"/>
      <c r="OH21" s="32"/>
      <c r="OI21" s="32"/>
      <c r="OJ21" s="32"/>
      <c r="OL21" s="173" t="e">
        <v>#N/A</v>
      </c>
      <c r="OM21" s="173" t="e">
        <v>#N/A</v>
      </c>
      <c r="ON21" s="173">
        <v>10.399383228573802</v>
      </c>
      <c r="OO21" s="173">
        <v>78.338758564518571</v>
      </c>
      <c r="OP21" s="6">
        <v>17.529891262571187</v>
      </c>
      <c r="OQ21" s="6">
        <v>5.5983843228770791</v>
      </c>
      <c r="OR21" s="6">
        <v>11.231576099453902</v>
      </c>
      <c r="OS21" s="6">
        <v>6.548228540109803</v>
      </c>
      <c r="OV21" s="176"/>
      <c r="OW21" s="176"/>
      <c r="OX21" s="39"/>
      <c r="OY21" s="39"/>
      <c r="OZ21" s="39"/>
      <c r="PA21" s="39"/>
      <c r="PB21" s="39"/>
      <c r="PC21" s="39"/>
      <c r="PD21" s="39"/>
      <c r="PE21" s="39"/>
      <c r="PF21" s="39"/>
      <c r="PG21" s="39"/>
      <c r="PH21" s="39"/>
      <c r="PI21" s="39"/>
      <c r="PJ21" s="39"/>
      <c r="PK21" s="39"/>
      <c r="PL21" s="39"/>
      <c r="PM21" s="39"/>
      <c r="PN21" s="39"/>
      <c r="PO21" s="39"/>
      <c r="PP21" s="39"/>
      <c r="PQ21" s="39"/>
      <c r="PR21" s="39"/>
      <c r="PS21" s="39"/>
      <c r="PT21" s="39"/>
      <c r="PU21" s="39"/>
      <c r="PV21" s="39"/>
      <c r="PW21" s="39"/>
      <c r="PX21" s="39"/>
      <c r="PY21" s="39"/>
      <c r="PZ21" s="39"/>
      <c r="QA21" s="39"/>
      <c r="QB21" s="39"/>
      <c r="QC21" s="39"/>
      <c r="QD21" s="39"/>
      <c r="QE21" s="39"/>
      <c r="QF21" s="39"/>
      <c r="QG21" s="39"/>
      <c r="QH21" s="39"/>
      <c r="QI21" s="39"/>
      <c r="QJ21" s="39"/>
      <c r="QK21" s="39"/>
      <c r="QL21" s="39"/>
      <c r="QM21" s="39"/>
      <c r="QN21" s="39"/>
      <c r="QO21" s="39"/>
      <c r="QP21" s="39"/>
      <c r="QQ21" s="39"/>
      <c r="QR21" s="39"/>
      <c r="QS21" s="39"/>
      <c r="QT21" s="39"/>
      <c r="QU21" s="39"/>
      <c r="QV21" s="39"/>
      <c r="QW21" s="39"/>
      <c r="QX21" s="39"/>
      <c r="QY21" s="39"/>
      <c r="QZ21" s="39"/>
      <c r="RA21" s="39"/>
      <c r="RB21" s="39"/>
      <c r="RC21" s="39"/>
      <c r="RD21" s="39"/>
      <c r="RE21" s="39"/>
      <c r="RF21" s="39"/>
      <c r="RG21" s="39"/>
      <c r="RH21" s="39"/>
      <c r="RI21" s="39"/>
      <c r="RJ21" s="39"/>
      <c r="RK21" s="39"/>
      <c r="RL21" s="39"/>
      <c r="RM21" s="39"/>
      <c r="RN21" s="39"/>
      <c r="RO21" s="39"/>
      <c r="RP21" s="39"/>
      <c r="RQ21" s="39"/>
      <c r="RR21" s="39"/>
      <c r="RS21" s="39"/>
      <c r="RT21" s="39"/>
      <c r="RU21" s="39"/>
      <c r="RV21" s="39"/>
      <c r="RW21" s="39"/>
      <c r="RX21" s="39"/>
      <c r="RY21" s="39"/>
      <c r="RZ21" s="39"/>
      <c r="SA21" s="39"/>
      <c r="SB21" s="39"/>
      <c r="SC21" s="39"/>
      <c r="SD21" s="39"/>
      <c r="SE21" s="39"/>
      <c r="SF21" s="39"/>
      <c r="SG21" s="39"/>
      <c r="SH21" s="39"/>
      <c r="SI21" s="39"/>
      <c r="SJ21" s="39"/>
      <c r="SK21" s="39"/>
      <c r="SL21" s="39"/>
      <c r="SM21" s="39"/>
      <c r="SN21" s="39"/>
      <c r="SO21" s="39"/>
      <c r="SP21" s="39"/>
      <c r="SS21" s="39">
        <v>61452341739520</v>
      </c>
      <c r="ST21" s="39">
        <v>2530292472479740</v>
      </c>
      <c r="SU21" s="39">
        <v>41516319899648</v>
      </c>
      <c r="SV21" s="39">
        <v>1536067538780160</v>
      </c>
      <c r="SW21" s="39">
        <v>826201518112768</v>
      </c>
      <c r="SX21" s="39">
        <v>1331476503199740</v>
      </c>
      <c r="SY21" s="39">
        <v>1108188468346880</v>
      </c>
      <c r="SZ21" s="39">
        <v>804307117015040</v>
      </c>
      <c r="TA21" s="39">
        <v>318732878479360</v>
      </c>
      <c r="TB21" s="39">
        <v>568411809644544</v>
      </c>
      <c r="TC21" s="39">
        <v>1495888253943800</v>
      </c>
      <c r="TD21" s="39">
        <v>1246509567836160</v>
      </c>
      <c r="TE21" s="39">
        <v>1063042523594750</v>
      </c>
      <c r="TF21" s="39">
        <v>1497323846762490</v>
      </c>
      <c r="TG21" s="39">
        <v>1033296116973560</v>
      </c>
      <c r="TH21" s="39">
        <v>1061874426707960</v>
      </c>
      <c r="TI21" s="39">
        <v>2035050262560760</v>
      </c>
      <c r="TJ21" s="39">
        <v>1340352187334650</v>
      </c>
      <c r="TK21" s="39">
        <v>1533939114049530</v>
      </c>
      <c r="TL21" s="39">
        <v>2423146728652800</v>
      </c>
      <c r="TM21" s="39">
        <v>2103467615191040</v>
      </c>
      <c r="TN21" s="39">
        <v>1694689673609210</v>
      </c>
      <c r="TO21" s="39">
        <v>1537056589217790</v>
      </c>
      <c r="TP21" s="39">
        <v>1354048435388410</v>
      </c>
      <c r="TQ21" s="39">
        <v>1835767538122750</v>
      </c>
      <c r="TR21" s="39">
        <v>1778427308802040</v>
      </c>
      <c r="TS21" s="39">
        <v>1725895429586940</v>
      </c>
      <c r="TT21" s="39">
        <v>1774365075046400</v>
      </c>
      <c r="TU21" s="39">
        <v>1576228435787770</v>
      </c>
      <c r="TV21" s="39">
        <v>1207234105180160</v>
      </c>
      <c r="TW21" s="39">
        <v>1297941264334840</v>
      </c>
      <c r="TX21" s="39">
        <v>1086745038815230</v>
      </c>
      <c r="TY21" s="39">
        <v>858862731132928</v>
      </c>
      <c r="TZ21" s="39">
        <v>920947892682752</v>
      </c>
      <c r="UA21" s="39">
        <v>731525272305664</v>
      </c>
      <c r="UB21" s="39">
        <v>679334507446272</v>
      </c>
      <c r="UC21" s="39">
        <v>545170600755200</v>
      </c>
      <c r="UD21" s="39">
        <v>538420287897600</v>
      </c>
      <c r="UE21" s="39">
        <v>482492431728640</v>
      </c>
      <c r="UF21" s="39">
        <v>417903774007296</v>
      </c>
      <c r="UG21" s="39">
        <v>581951559827456</v>
      </c>
      <c r="UH21" s="39">
        <v>476168797028352</v>
      </c>
      <c r="UI21" s="39">
        <v>532517660655616</v>
      </c>
      <c r="UJ21" s="39">
        <v>425794568454144</v>
      </c>
      <c r="UK21" s="39">
        <v>428251457519616</v>
      </c>
      <c r="UL21" s="39">
        <v>372154822557696</v>
      </c>
      <c r="UM21" s="39">
        <v>315455248007168</v>
      </c>
      <c r="UN21" s="39">
        <v>348264603844608</v>
      </c>
      <c r="UO21" s="39">
        <v>281177214681088</v>
      </c>
      <c r="UP21" s="39">
        <v>242212935827456</v>
      </c>
      <c r="UQ21" s="39">
        <v>193316679319552</v>
      </c>
      <c r="UR21" s="39">
        <v>216747370086400</v>
      </c>
      <c r="US21" s="39">
        <v>189604602839040</v>
      </c>
      <c r="UT21" s="39">
        <v>214360693669888</v>
      </c>
      <c r="UU21" s="39">
        <v>183794871042048</v>
      </c>
      <c r="UV21" s="39">
        <v>177033233563648</v>
      </c>
      <c r="UW21" s="39">
        <v>144395139547136</v>
      </c>
      <c r="UX21" s="39">
        <v>197880820269056</v>
      </c>
      <c r="UY21" s="39">
        <v>165966361133056</v>
      </c>
      <c r="UZ21" s="39">
        <v>157016152604672</v>
      </c>
      <c r="VA21" s="39">
        <v>122203479736320</v>
      </c>
      <c r="VB21" s="39">
        <v>131976400994304</v>
      </c>
      <c r="VC21" s="39">
        <v>135782723485696</v>
      </c>
      <c r="VD21" s="39">
        <v>126687148769280</v>
      </c>
      <c r="VE21" s="39">
        <v>95027837534208</v>
      </c>
      <c r="VF21" s="39">
        <v>89282664464384</v>
      </c>
      <c r="VG21" s="39">
        <v>90482210242560</v>
      </c>
      <c r="VH21" s="39">
        <v>75379654000640</v>
      </c>
      <c r="VI21" s="39">
        <v>57786775896064</v>
      </c>
      <c r="VJ21" s="39">
        <v>62174105960448</v>
      </c>
      <c r="VK21" s="39">
        <v>54707280150528</v>
      </c>
      <c r="VL21" s="39">
        <v>42862880227328</v>
      </c>
      <c r="VM21" s="39">
        <v>44343930912768</v>
      </c>
      <c r="VN21" s="39">
        <v>18548986478592</v>
      </c>
      <c r="VO21" s="39">
        <v>27157975793664</v>
      </c>
      <c r="VP21" s="39">
        <v>14563563012096</v>
      </c>
      <c r="VQ21" s="39">
        <v>13321387376640</v>
      </c>
      <c r="VR21" s="39">
        <v>16195560407040</v>
      </c>
      <c r="VS21" s="39">
        <v>9131917312000</v>
      </c>
      <c r="VT21" s="39">
        <v>7537774559232</v>
      </c>
      <c r="VU21" s="39">
        <v>13871739830272</v>
      </c>
      <c r="VV21" s="39">
        <v>6966967533568</v>
      </c>
      <c r="VW21" s="39">
        <v>7889030217728</v>
      </c>
      <c r="VX21" s="39">
        <v>7382770909184</v>
      </c>
      <c r="VY21" s="39">
        <v>3862529835008</v>
      </c>
      <c r="VZ21" s="39">
        <v>5181945151488</v>
      </c>
      <c r="WA21" s="39">
        <v>5156255039488</v>
      </c>
      <c r="WB21" s="39">
        <v>3852419989504</v>
      </c>
      <c r="WC21" s="39">
        <v>2386044911616</v>
      </c>
      <c r="WD21" s="39">
        <v>2961398824960</v>
      </c>
      <c r="WE21" s="39">
        <v>2146684239872</v>
      </c>
      <c r="WF21" s="39">
        <v>3936349847552</v>
      </c>
      <c r="WG21" s="39">
        <v>5313405648896</v>
      </c>
      <c r="WH21" s="39">
        <v>3981168345088</v>
      </c>
      <c r="WI21" s="39">
        <v>2154031611904</v>
      </c>
      <c r="WJ21" s="39">
        <v>2132122402816</v>
      </c>
      <c r="WK21" s="39">
        <v>4063581700096</v>
      </c>
      <c r="WL21" s="39">
        <v>2146249080832</v>
      </c>
      <c r="WM21" s="39">
        <v>2156379111424</v>
      </c>
      <c r="WN21" s="36"/>
      <c r="WO21" s="37">
        <v>0.25472113829273274</v>
      </c>
      <c r="WP21" s="37" t="e">
        <v>#N/A</v>
      </c>
      <c r="WQ21" s="37">
        <v>27.870737881529841</v>
      </c>
      <c r="WR21" s="37" t="e">
        <v>#N/A</v>
      </c>
      <c r="WS21" s="37">
        <v>0.27991333878322283</v>
      </c>
      <c r="WT21" s="37" t="e">
        <v>#N/A</v>
      </c>
      <c r="WU21" s="37">
        <v>30.627184485197628</v>
      </c>
      <c r="WV21" t="e">
        <v>#N/A</v>
      </c>
      <c r="WW21"/>
      <c r="WX21" s="39">
        <v>4.3110124262660463</v>
      </c>
      <c r="WY21" s="39">
        <v>49.680000000000007</v>
      </c>
      <c r="WZ21" s="39">
        <v>12.301787955388164</v>
      </c>
      <c r="XA21" s="39">
        <v>67.129166666666663</v>
      </c>
      <c r="XB21" s="227">
        <v>2025488545506475.5</v>
      </c>
      <c r="XC21" s="227">
        <v>3.5918980065974504E+16</v>
      </c>
      <c r="XD21" s="39">
        <v>1399.6594952827279</v>
      </c>
      <c r="XE21" s="39">
        <v>8704.4941721648702</v>
      </c>
      <c r="XF21" s="39">
        <v>2222.8478650697716</v>
      </c>
      <c r="XG21" s="39">
        <v>19615.499132920468</v>
      </c>
      <c r="XH21" s="220"/>
      <c r="XI21" s="223"/>
      <c r="XJ21" s="223"/>
      <c r="XK21" s="187">
        <v>2010470979368840</v>
      </c>
      <c r="XL21" s="187">
        <v>2700884192322000</v>
      </c>
      <c r="XM21" s="187">
        <v>4696048772705860</v>
      </c>
      <c r="XN21" s="187">
        <v>6657759292563240</v>
      </c>
      <c r="XO21" s="187">
        <v>8273894914064240</v>
      </c>
      <c r="XP21" s="187">
        <v>9368375754357390</v>
      </c>
      <c r="XQ21" s="187">
        <v>9909995868583040</v>
      </c>
      <c r="XR21" s="187">
        <v>9910650458042900</v>
      </c>
      <c r="XS21" s="187">
        <v>9530004857037570</v>
      </c>
      <c r="XT21" s="187">
        <v>8861036723311500</v>
      </c>
      <c r="XU21" s="187">
        <v>7992561760942320</v>
      </c>
      <c r="XV21" s="187">
        <v>7034347427758220</v>
      </c>
      <c r="XW21" s="187">
        <v>6018474571711860</v>
      </c>
      <c r="XX21" s="187">
        <v>5060204314274940</v>
      </c>
      <c r="XY21" s="187">
        <v>4189193432195170</v>
      </c>
      <c r="XZ21" s="187">
        <v>3479109738114990</v>
      </c>
      <c r="YA21" s="187">
        <v>2997369916938270</v>
      </c>
      <c r="YB21" s="187">
        <v>2727385165479250</v>
      </c>
      <c r="YC21" s="187">
        <v>2573882373974930</v>
      </c>
      <c r="YD21" s="187">
        <v>2394343894658680</v>
      </c>
      <c r="YE21" s="187">
        <v>2096056892583000</v>
      </c>
      <c r="YF21" s="187">
        <v>1682808139869750</v>
      </c>
      <c r="YG21" s="187">
        <v>1253554573329080</v>
      </c>
      <c r="YH21" s="187">
        <v>881357405694666</v>
      </c>
      <c r="YI21" s="187">
        <v>582014788958798</v>
      </c>
      <c r="YJ21" s="187">
        <v>343105640254937</v>
      </c>
      <c r="YK21" s="187">
        <v>168439747180634</v>
      </c>
      <c r="YL21" s="187">
        <v>65442482234989.5</v>
      </c>
      <c r="YM21" s="187">
        <v>22971673361128.398</v>
      </c>
      <c r="YN21" s="187">
        <v>10944529643049.301</v>
      </c>
      <c r="YO21" s="187">
        <v>7356798834312</v>
      </c>
      <c r="YP21" s="187">
        <v>5722326733676.9297</v>
      </c>
      <c r="YQ21" s="187">
        <v>4258050502561.4199</v>
      </c>
      <c r="YR21" s="187">
        <v>2690468282523.3901</v>
      </c>
      <c r="YS21" s="187">
        <v>1705799622650.9199</v>
      </c>
      <c r="YT21"/>
      <c r="YU21" s="187"/>
      <c r="YV21" s="187"/>
      <c r="YW21" s="187"/>
      <c r="YX21" s="32">
        <v>2.80594067466302E+16</v>
      </c>
      <c r="YY21" s="32">
        <v>2.13839003514834E+16</v>
      </c>
      <c r="YZ21" s="32">
        <v>1.79006622054758E+16</v>
      </c>
      <c r="ZA21" s="32">
        <v>1.8950731326738E+16</v>
      </c>
      <c r="ZB21" s="32">
        <v>2.19273666077922E+16</v>
      </c>
      <c r="ZC21" s="32">
        <v>2.44765450171244E+16</v>
      </c>
      <c r="ZD21" s="32">
        <v>2.40249253727463E+16</v>
      </c>
      <c r="ZE21" s="32">
        <v>2.20923787744074E+16</v>
      </c>
      <c r="ZF21" s="32">
        <v>2.12928227296475E+16</v>
      </c>
      <c r="ZG21" s="32">
        <v>2.16081883533747E+16</v>
      </c>
      <c r="ZH21" s="32">
        <v>2.17981899875199E+16</v>
      </c>
      <c r="ZI21" s="32">
        <v>2.13515900059803E+16</v>
      </c>
      <c r="ZJ21" s="32">
        <v>2.01847022427156E+16</v>
      </c>
      <c r="ZK21" s="32">
        <v>1.85207896780877E+16</v>
      </c>
      <c r="ZL21" s="32">
        <v>1.65407286395167E+16</v>
      </c>
      <c r="ZM21" s="32">
        <v>1.49530032487993E+16</v>
      </c>
      <c r="ZN21" s="32">
        <v>1.42809439254259E+16</v>
      </c>
      <c r="ZO21" s="32">
        <v>1.4432765496603E+16</v>
      </c>
      <c r="ZP21" s="32">
        <v>1.47460901778235E+16</v>
      </c>
      <c r="ZQ21" s="32">
        <v>1.43452805234704E+16</v>
      </c>
      <c r="ZR21" s="32">
        <v>1.27840618945721E+16</v>
      </c>
      <c r="ZS21" s="32">
        <v>1.0277897227401E+16</v>
      </c>
      <c r="ZT21" s="187">
        <v>7591966162558850</v>
      </c>
      <c r="ZU21" s="187">
        <v>5264503167866520</v>
      </c>
      <c r="ZV21" s="187">
        <v>3436470580626130</v>
      </c>
      <c r="ZW21" s="187">
        <v>2043036691244620</v>
      </c>
      <c r="ZX21" s="187">
        <v>1080347844639370</v>
      </c>
      <c r="ZY21" s="187">
        <v>531053242465384</v>
      </c>
      <c r="ZZ21" s="187">
        <v>252578710442802</v>
      </c>
      <c r="AAA21" s="187">
        <v>103153604690771</v>
      </c>
      <c r="AAB21" s="187">
        <v>48262793923483.297</v>
      </c>
      <c r="AAC21" s="187">
        <v>42407987889114.297</v>
      </c>
      <c r="AAD21" s="187">
        <v>34654952455840.5</v>
      </c>
      <c r="AAE21" s="187">
        <v>24244229633109.5</v>
      </c>
      <c r="AAF21" s="187">
        <v>15275986366530.699</v>
      </c>
    </row>
    <row r="22" spans="1:708" x14ac:dyDescent="0.3">
      <c r="A22" s="2">
        <v>43120</v>
      </c>
      <c r="B22" s="1" t="s">
        <v>6</v>
      </c>
      <c r="C22" s="4" t="s">
        <v>8</v>
      </c>
      <c r="D22" s="1">
        <v>60</v>
      </c>
      <c r="E22" s="3">
        <v>0.43709490740740736</v>
      </c>
      <c r="F22" s="3">
        <v>0.44282407407407409</v>
      </c>
      <c r="G22" s="196"/>
      <c r="H22" s="57">
        <v>43120.437094907407</v>
      </c>
      <c r="I22" s="57">
        <v>43120.442824074074</v>
      </c>
      <c r="J22" s="196">
        <f t="shared" si="0"/>
        <v>16</v>
      </c>
      <c r="K22" s="77">
        <v>2.5</v>
      </c>
      <c r="L22" s="53">
        <v>92</v>
      </c>
      <c r="M22" s="53">
        <v>6.5</v>
      </c>
      <c r="N22" s="53">
        <v>1.3</v>
      </c>
      <c r="O22" s="53">
        <v>233</v>
      </c>
      <c r="P22" s="53">
        <v>993.3</v>
      </c>
      <c r="Q22" s="54">
        <v>233</v>
      </c>
      <c r="R22" s="210" t="s">
        <v>8</v>
      </c>
      <c r="S22" s="211">
        <v>14.51</v>
      </c>
      <c r="T22" s="211">
        <v>2.0367294420400048</v>
      </c>
      <c r="U22" s="212">
        <v>3134.6333333333332</v>
      </c>
      <c r="V22" s="78">
        <v>60</v>
      </c>
      <c r="W22" s="116">
        <v>5.1391129032258061</v>
      </c>
      <c r="X22" s="116">
        <v>86.415196572580641</v>
      </c>
      <c r="Y22" s="116">
        <v>2.4780745967741935</v>
      </c>
      <c r="Z22" s="117">
        <v>15.798229052217604</v>
      </c>
      <c r="AA22" s="117">
        <v>1603.6943037499991</v>
      </c>
      <c r="AB22" s="116">
        <v>1.2143380312500003</v>
      </c>
      <c r="AC22" s="116">
        <v>1.4376324019959676</v>
      </c>
      <c r="AD22" s="116">
        <v>37.041929183467744</v>
      </c>
      <c r="AE22" s="116">
        <v>12.337440221975807</v>
      </c>
      <c r="AF22" s="116">
        <v>350.85969002016128</v>
      </c>
      <c r="AG22" s="116">
        <v>1.1155713015322595</v>
      </c>
      <c r="AH22" s="116">
        <v>80.924442414314512</v>
      </c>
      <c r="AI22" s="116">
        <v>427.89251512096774</v>
      </c>
      <c r="AJ22" s="118">
        <v>59.34187563004032</v>
      </c>
      <c r="AK22" s="83">
        <v>1534.4490453352939</v>
      </c>
      <c r="AL22" s="84">
        <v>273.25106947060135</v>
      </c>
      <c r="AM22" s="76"/>
      <c r="AN22" s="48">
        <v>304.47447216773782</v>
      </c>
      <c r="AO22" s="49">
        <v>59.119356660747712</v>
      </c>
      <c r="AP22" s="48">
        <v>1.4661788164431921</v>
      </c>
      <c r="AQ22" s="49">
        <v>2.8233596898492468E-2</v>
      </c>
      <c r="AR22" s="49">
        <v>1.1762477816363996</v>
      </c>
      <c r="AS22" s="49">
        <v>6.7172830427685275E-3</v>
      </c>
      <c r="AT22" s="89">
        <v>351.68300041882941</v>
      </c>
      <c r="AU22" s="90">
        <v>79.019496581352513</v>
      </c>
      <c r="AV22" s="89">
        <v>236.37669507150781</v>
      </c>
      <c r="AW22" s="90">
        <v>53.111374237224467</v>
      </c>
      <c r="AX22" s="74">
        <v>147.30722607239758</v>
      </c>
      <c r="AY22" s="74">
        <v>6.6981452378987933</v>
      </c>
      <c r="AZ22" s="74">
        <v>111.6898463598918</v>
      </c>
      <c r="BA22" s="90">
        <v>11.3567507943631</v>
      </c>
      <c r="BB22" s="89">
        <v>774.03631416108703</v>
      </c>
      <c r="BC22" s="74">
        <v>42.525859382821842</v>
      </c>
      <c r="BD22" s="74">
        <v>251.72886270387397</v>
      </c>
      <c r="BE22" s="70">
        <v>15.733189228868316</v>
      </c>
      <c r="BF22" s="74">
        <v>172.42279917157666</v>
      </c>
      <c r="BG22" s="69">
        <v>27.040466299820341</v>
      </c>
      <c r="BH22" s="88">
        <v>165.18651695111333</v>
      </c>
      <c r="BI22" s="70">
        <v>37.115684852434967</v>
      </c>
      <c r="BJ22" s="70">
        <v>93.662313165420244</v>
      </c>
      <c r="BK22" s="70">
        <v>9.5236906855057661</v>
      </c>
      <c r="BL22" s="70">
        <v>144.59253673631983</v>
      </c>
      <c r="BM22" s="69">
        <v>22.675943295256033</v>
      </c>
      <c r="BN22" s="71">
        <v>550322.69975893444</v>
      </c>
      <c r="BO22" s="72">
        <v>569596.23252293014</v>
      </c>
      <c r="BP22" s="73">
        <v>2885366633098830.5</v>
      </c>
      <c r="BQ22" s="73">
        <v>2986418631069349</v>
      </c>
      <c r="BR22" s="49">
        <v>39.895114439752831</v>
      </c>
      <c r="BS22" s="49">
        <v>37.435863979194984</v>
      </c>
      <c r="BT22" s="70">
        <v>209.17187693429017</v>
      </c>
      <c r="BU22" s="69">
        <v>196.27791631003313</v>
      </c>
      <c r="BV22" s="85">
        <v>962535536669052.62</v>
      </c>
      <c r="BW22" s="75">
        <v>954746545403430.25</v>
      </c>
      <c r="BX22" s="75">
        <v>1052820274591939.1</v>
      </c>
      <c r="BY22" s="75">
        <v>1223322404559095</v>
      </c>
      <c r="BZ22" s="75">
        <v>1316977325502783.7</v>
      </c>
      <c r="CA22" s="75">
        <v>1391446957556996.5</v>
      </c>
      <c r="CB22" s="75">
        <v>1569984786702147.7</v>
      </c>
      <c r="CC22" s="75">
        <v>1795503436540615.2</v>
      </c>
      <c r="CD22" s="75">
        <v>1844051886299071.7</v>
      </c>
      <c r="CE22" s="75">
        <v>2023373816936833.5</v>
      </c>
      <c r="CF22" s="75">
        <v>2231032747420362.2</v>
      </c>
      <c r="CG22" s="75">
        <v>2179755682148596.2</v>
      </c>
      <c r="CH22" s="75">
        <v>2539515763405979.5</v>
      </c>
      <c r="CI22" s="75">
        <v>2814161767635531.5</v>
      </c>
      <c r="CJ22" s="75">
        <v>2758471003141231.5</v>
      </c>
      <c r="CK22" s="75">
        <v>3044301296901922.5</v>
      </c>
      <c r="CL22" s="75">
        <v>3146542473142747</v>
      </c>
      <c r="CM22" s="75">
        <v>3247560292603362.5</v>
      </c>
      <c r="CN22" s="75">
        <v>3522390523608839.5</v>
      </c>
      <c r="CO22" s="75">
        <v>3440223476427784.5</v>
      </c>
      <c r="CP22" s="75">
        <v>3614342243747268.5</v>
      </c>
      <c r="CQ22" s="75">
        <v>3834123444944718.5</v>
      </c>
      <c r="CR22" s="75">
        <v>3912437553892787</v>
      </c>
      <c r="CS22" s="75">
        <v>4139854960504245</v>
      </c>
      <c r="CT22" s="75">
        <v>4254244131770691.5</v>
      </c>
      <c r="CU22" s="75">
        <v>4472309018024892.5</v>
      </c>
      <c r="CV22" s="75">
        <v>4501059881941534.5</v>
      </c>
      <c r="CW22" s="75">
        <v>4541459944138773</v>
      </c>
      <c r="CX22" s="75">
        <v>4532611147009332</v>
      </c>
      <c r="CY22" s="75">
        <v>4628072856004669</v>
      </c>
      <c r="CZ22" s="75">
        <v>4583006045190803</v>
      </c>
      <c r="DA22" s="75">
        <v>4642091186448088</v>
      </c>
      <c r="DB22" s="75">
        <v>4675197901571496</v>
      </c>
      <c r="DC22" s="75">
        <v>4669384998922206</v>
      </c>
      <c r="DD22" s="75">
        <v>4647058990460559</v>
      </c>
      <c r="DE22" s="75">
        <v>4620213522879750</v>
      </c>
      <c r="DF22" s="75">
        <v>4512344550744095</v>
      </c>
      <c r="DG22" s="75">
        <v>4487907170931649</v>
      </c>
      <c r="DH22" s="75">
        <v>4385070302163380.5</v>
      </c>
      <c r="DI22" s="75">
        <v>4326289056545284</v>
      </c>
      <c r="DJ22" s="75">
        <v>4218893312989619.5</v>
      </c>
      <c r="DK22" s="75">
        <v>4175626865508874.5</v>
      </c>
      <c r="DL22" s="75">
        <v>4065307240054959</v>
      </c>
      <c r="DM22" s="75">
        <v>4002805658004940.5</v>
      </c>
      <c r="DN22" s="75">
        <v>3866240473550903.5</v>
      </c>
      <c r="DO22" s="75">
        <v>3707153779527829</v>
      </c>
      <c r="DP22" s="75">
        <v>3501081519206053.5</v>
      </c>
      <c r="DQ22" s="75">
        <v>3287485967438084.5</v>
      </c>
      <c r="DR22" s="75">
        <v>3099041644561584.5</v>
      </c>
      <c r="DS22" s="75">
        <v>2892318582662455</v>
      </c>
      <c r="DT22" s="75">
        <v>2660139060489901.5</v>
      </c>
      <c r="DU22" s="75">
        <v>2439508911969227.5</v>
      </c>
      <c r="DV22" s="75">
        <v>2229521633737994</v>
      </c>
      <c r="DW22" s="75">
        <v>2052522493858808.5</v>
      </c>
      <c r="DX22" s="75">
        <v>1829271609717588.7</v>
      </c>
      <c r="DY22" s="75">
        <v>1651041973954697</v>
      </c>
      <c r="DZ22" s="75">
        <v>1506546671793611.5</v>
      </c>
      <c r="EA22" s="75">
        <v>1333072859392841</v>
      </c>
      <c r="EB22" s="75">
        <v>1158396316072398.7</v>
      </c>
      <c r="EC22" s="75">
        <v>1024188168486212.5</v>
      </c>
      <c r="ED22" s="75">
        <v>886586999272699.75</v>
      </c>
      <c r="EE22" s="75">
        <v>747556585976178</v>
      </c>
      <c r="EF22" s="75">
        <v>667661537410904.5</v>
      </c>
      <c r="EG22" s="75">
        <v>565206477697127.5</v>
      </c>
      <c r="EH22" s="75">
        <v>483888910712829.94</v>
      </c>
      <c r="EI22" s="75">
        <v>420504661848120.19</v>
      </c>
      <c r="EJ22" s="75">
        <v>357711178998322.44</v>
      </c>
      <c r="EK22" s="75">
        <v>302733033525146.87</v>
      </c>
      <c r="EL22" s="75">
        <v>248880722210383.56</v>
      </c>
      <c r="EM22" s="75">
        <v>206223269953864.37</v>
      </c>
      <c r="EN22" s="75">
        <v>171810431777201.25</v>
      </c>
      <c r="EO22" s="75">
        <v>133751625322668.27</v>
      </c>
      <c r="EP22" s="75">
        <v>103570736397909.31</v>
      </c>
      <c r="EQ22" s="75">
        <v>84876344403014.672</v>
      </c>
      <c r="ER22" s="75">
        <v>65274176990728.187</v>
      </c>
      <c r="ES22" s="75">
        <v>49757209876522.742</v>
      </c>
      <c r="ET22" s="75">
        <v>39956722678403.484</v>
      </c>
      <c r="EU22" s="75">
        <v>28592694629401.883</v>
      </c>
      <c r="EV22" s="75">
        <v>23246398035849.074</v>
      </c>
      <c r="EW22" s="75">
        <v>17454354372312.529</v>
      </c>
      <c r="EX22" s="75">
        <v>15077913796380.5</v>
      </c>
      <c r="EY22" s="75">
        <v>9992752343652.1953</v>
      </c>
      <c r="EZ22" s="75">
        <v>6327163916546.2842</v>
      </c>
      <c r="FA22" s="75">
        <v>5740399580153.4062</v>
      </c>
      <c r="FB22" s="75">
        <v>3765748104939.9395</v>
      </c>
      <c r="FC22" s="75">
        <v>3439188171923.6084</v>
      </c>
      <c r="FD22" s="75">
        <v>2060441258791.437</v>
      </c>
      <c r="FE22" s="75">
        <v>1699060556598.0073</v>
      </c>
      <c r="FF22" s="75">
        <v>761625024947.18896</v>
      </c>
      <c r="FG22" s="75">
        <v>289502956150.19153</v>
      </c>
      <c r="FH22" s="75">
        <v>777757984649.08044</v>
      </c>
      <c r="FI22" s="75">
        <v>294357123598.66534</v>
      </c>
      <c r="FJ22" s="182">
        <v>627996076761792.37</v>
      </c>
      <c r="FK22" s="75">
        <v>633209040305106.75</v>
      </c>
      <c r="FL22" s="75">
        <v>738286433191940</v>
      </c>
      <c r="FM22" s="75">
        <v>875358885282522.75</v>
      </c>
      <c r="FN22" s="75">
        <v>1016091708882842.5</v>
      </c>
      <c r="FO22" s="75">
        <v>1152465353207277.7</v>
      </c>
      <c r="FP22" s="75">
        <v>1263683448987068.5</v>
      </c>
      <c r="FQ22" s="75">
        <v>1380283373039326.5</v>
      </c>
      <c r="FR22" s="39">
        <v>1493343379085912.5</v>
      </c>
      <c r="FS22" s="39">
        <v>1752609543259705.7</v>
      </c>
      <c r="FT22" s="39">
        <v>1781051956958228</v>
      </c>
      <c r="FU22" s="39">
        <v>2011051766436978.7</v>
      </c>
      <c r="FV22" s="39">
        <v>2170169604292474.5</v>
      </c>
      <c r="FW22" s="39">
        <v>2440469417437362</v>
      </c>
      <c r="FX22" s="39">
        <v>2680122185503617</v>
      </c>
      <c r="FY22" s="39">
        <v>2885194486764172</v>
      </c>
      <c r="FZ22" s="39">
        <v>3060315987961542</v>
      </c>
      <c r="GA22" s="39">
        <v>3354591361943604</v>
      </c>
      <c r="GB22" s="39">
        <v>3519262454011615.5</v>
      </c>
      <c r="GC22" s="39">
        <v>3648643227820837.5</v>
      </c>
      <c r="GD22" s="39">
        <v>3653942835609238.5</v>
      </c>
      <c r="GE22" s="39">
        <v>3742912828914303.5</v>
      </c>
      <c r="GF22" s="39">
        <v>3845720959962209.5</v>
      </c>
      <c r="GG22" s="39">
        <v>3955652123634789</v>
      </c>
      <c r="GH22" s="39">
        <v>4216053833813513.5</v>
      </c>
      <c r="GI22" s="39">
        <v>4294248173139673</v>
      </c>
      <c r="GJ22" s="39">
        <v>4538781472279957</v>
      </c>
      <c r="GK22" s="39">
        <v>4623471750038271</v>
      </c>
      <c r="GL22" s="39">
        <v>4840186927864524</v>
      </c>
      <c r="GM22" s="39">
        <v>4978195288184631</v>
      </c>
      <c r="GN22" s="39">
        <v>5079895789031120</v>
      </c>
      <c r="GO22" s="39">
        <v>5153203767824606</v>
      </c>
      <c r="GP22" s="39">
        <v>5081446665174874</v>
      </c>
      <c r="GQ22" s="39">
        <v>5068775250587007</v>
      </c>
      <c r="GR22" s="39">
        <v>4957609383864713</v>
      </c>
      <c r="GS22" s="39">
        <v>4798305423641120</v>
      </c>
      <c r="GT22" s="39">
        <v>4593975282591561</v>
      </c>
      <c r="GU22" s="39">
        <v>4324489625785716</v>
      </c>
      <c r="GV22" s="39">
        <v>4058417158876168</v>
      </c>
      <c r="GW22" s="39">
        <v>3853321569472957</v>
      </c>
      <c r="GX22" s="39">
        <v>3655470695453348.5</v>
      </c>
      <c r="GY22" s="39">
        <v>3568491825262935</v>
      </c>
      <c r="GZ22" s="39">
        <v>3540844714084588</v>
      </c>
      <c r="HA22" s="39">
        <v>3443263081710225.5</v>
      </c>
      <c r="HB22" s="39">
        <v>3394167080546110</v>
      </c>
      <c r="HC22" s="39">
        <v>3305349565051196</v>
      </c>
      <c r="HD22" s="39">
        <v>3213805200661603</v>
      </c>
      <c r="HE22" s="39">
        <v>3126359498296863</v>
      </c>
      <c r="HF22" s="39">
        <v>3029683428091360.5</v>
      </c>
      <c r="HG22" s="39">
        <v>2786473647516989.5</v>
      </c>
      <c r="HH22" s="39">
        <v>2598541504608468</v>
      </c>
      <c r="HI22" s="39">
        <v>2364534801551944.5</v>
      </c>
      <c r="HJ22" s="39">
        <v>2155100748014289.2</v>
      </c>
      <c r="HK22" s="39">
        <v>1930026353702234</v>
      </c>
      <c r="HL22" s="39">
        <v>1699088300388239.5</v>
      </c>
      <c r="HM22" s="39">
        <v>1562078600215680.7</v>
      </c>
      <c r="HN22" s="39">
        <v>1378827700081129.2</v>
      </c>
      <c r="HO22" s="39">
        <v>1292252920565551.5</v>
      </c>
      <c r="HP22" s="39">
        <v>1155203468841545.7</v>
      </c>
      <c r="HQ22" s="39">
        <v>1030046890127741.9</v>
      </c>
      <c r="HR22" s="39">
        <v>921264400474755.75</v>
      </c>
      <c r="HS22" s="39">
        <v>827125898679661.75</v>
      </c>
      <c r="HT22" s="39">
        <v>714623087914145</v>
      </c>
      <c r="HU22" s="39">
        <v>624989883909975.5</v>
      </c>
      <c r="HV22" s="39">
        <v>560166375116248</v>
      </c>
      <c r="HW22" s="39">
        <v>473340680283841.06</v>
      </c>
      <c r="HX22" s="39">
        <v>419524999155631.81</v>
      </c>
      <c r="HY22" s="39">
        <v>364721660062205.25</v>
      </c>
      <c r="HZ22" s="39">
        <v>301778631831898.12</v>
      </c>
      <c r="IA22" s="39">
        <v>258316417078242.03</v>
      </c>
      <c r="IB22" s="39">
        <v>201728051142862.62</v>
      </c>
      <c r="IC22" s="39">
        <v>174151551557168.75</v>
      </c>
      <c r="ID22" s="39">
        <v>137204066505438.66</v>
      </c>
      <c r="IE22" s="39">
        <v>116409515226385.45</v>
      </c>
      <c r="IF22" s="39">
        <v>93693021666394.641</v>
      </c>
      <c r="IG22" s="39">
        <v>73165415024993.109</v>
      </c>
      <c r="IH22" s="39">
        <v>57763580392028.914</v>
      </c>
      <c r="II22" s="39">
        <v>46280429482601.695</v>
      </c>
      <c r="IJ22" s="39">
        <v>34536397158020.617</v>
      </c>
      <c r="IK22" s="39">
        <v>32004508868741.855</v>
      </c>
      <c r="IL22" s="39">
        <v>23676334119114.77</v>
      </c>
      <c r="IM22" s="39">
        <v>18212686989249.359</v>
      </c>
      <c r="IN22" s="39">
        <v>11748180268123.66</v>
      </c>
      <c r="IO22" s="39">
        <v>11385498041293.906</v>
      </c>
      <c r="IP22" s="39">
        <v>10879459206428.559</v>
      </c>
      <c r="IQ22" s="39">
        <v>7012399008652.4238</v>
      </c>
      <c r="IR22" s="39">
        <v>8765781735415.9102</v>
      </c>
      <c r="IS22" s="39">
        <v>4995717667720.6426</v>
      </c>
      <c r="IT22" s="39">
        <v>3537253997346.3594</v>
      </c>
      <c r="IU22" s="39">
        <v>3557669863623.353</v>
      </c>
      <c r="IV22" s="39">
        <v>3760693588064.2729</v>
      </c>
      <c r="IW22" s="39">
        <v>4480716111309.1309</v>
      </c>
      <c r="IY22" s="219">
        <v>10.173041051271786</v>
      </c>
      <c r="IZ22" s="219">
        <v>1.0488513217866748</v>
      </c>
      <c r="JA22" s="33">
        <v>14.79</v>
      </c>
      <c r="JB22" s="185" t="e">
        <v>#N/A</v>
      </c>
      <c r="JC22" s="185" t="e">
        <v>#N/A</v>
      </c>
      <c r="JD22" s="33">
        <v>14.79</v>
      </c>
      <c r="JE22" s="185" t="e">
        <v>#N/A</v>
      </c>
      <c r="JF22" s="185" t="e">
        <v>#N/A</v>
      </c>
      <c r="JG22" s="32"/>
      <c r="JH22" s="32"/>
      <c r="JI22" s="32"/>
      <c r="JJ22" s="32"/>
      <c r="JK22" s="32"/>
      <c r="JL22" s="32"/>
      <c r="JM22" s="32"/>
      <c r="JN22" s="32"/>
      <c r="JO22" s="32"/>
      <c r="JP22" s="32"/>
      <c r="JQ22" s="32"/>
      <c r="JR22" s="32"/>
      <c r="JS22" s="32"/>
      <c r="JT22" s="32"/>
      <c r="JU22" s="32"/>
      <c r="JV22" s="32"/>
      <c r="JW22" s="32"/>
      <c r="JX22" s="32"/>
      <c r="JY22" s="32"/>
      <c r="JZ22" s="32"/>
      <c r="KA22" s="32"/>
      <c r="KB22" s="32"/>
      <c r="KC22" s="32"/>
      <c r="KD22" s="32"/>
      <c r="KE22" s="32"/>
      <c r="KF22" s="32"/>
      <c r="KG22" s="32"/>
      <c r="KH22" s="32"/>
      <c r="KI22" s="32"/>
      <c r="KJ22" s="32"/>
      <c r="KK22" s="32"/>
      <c r="KL22" s="32"/>
      <c r="KM22" s="33">
        <v>14.79</v>
      </c>
      <c r="KN22" s="32"/>
      <c r="KO22" s="72"/>
      <c r="KP22" s="32"/>
      <c r="KQ22" s="32"/>
      <c r="KR22" s="32"/>
      <c r="KS22" s="32"/>
      <c r="KT22" s="32"/>
      <c r="KU22" s="32"/>
      <c r="KV22" s="32"/>
      <c r="KW22" s="32"/>
      <c r="KX22" s="32"/>
      <c r="KY22" s="32"/>
      <c r="KZ22" s="32"/>
      <c r="LA22" s="32"/>
      <c r="LB22" s="32"/>
      <c r="LC22" s="32"/>
      <c r="LD22" s="32"/>
      <c r="LE22" s="32"/>
      <c r="LF22" s="32"/>
      <c r="LG22" s="32"/>
      <c r="LH22" s="32"/>
      <c r="LI22" s="32"/>
      <c r="LJ22" s="32"/>
      <c r="LK22" s="32"/>
      <c r="LL22" s="32"/>
      <c r="LM22" s="32"/>
      <c r="LN22" s="32"/>
      <c r="LO22" s="32"/>
      <c r="LP22" s="32"/>
      <c r="LQ22" s="32"/>
      <c r="LR22" s="32"/>
      <c r="LS22" s="32"/>
      <c r="LT22" s="32"/>
      <c r="LU22" s="32"/>
      <c r="LV22" s="32"/>
      <c r="LW22" s="32"/>
      <c r="LX22" s="32"/>
      <c r="LY22" s="32"/>
      <c r="LZ22" s="32"/>
      <c r="MA22" s="32"/>
      <c r="MB22" s="32"/>
      <c r="MC22" s="32"/>
      <c r="MD22" s="32"/>
      <c r="ME22" s="32"/>
      <c r="MF22" s="32"/>
      <c r="MG22" s="32"/>
      <c r="MH22" s="32"/>
      <c r="MI22" s="32"/>
      <c r="MJ22" s="32"/>
      <c r="MK22" s="32"/>
      <c r="ML22" s="32"/>
      <c r="MM22" s="32"/>
      <c r="MN22" s="32"/>
      <c r="MO22" s="32"/>
      <c r="MP22" s="32"/>
      <c r="MQ22" s="32"/>
      <c r="MR22" s="32"/>
      <c r="MS22" s="32"/>
      <c r="MT22" s="32"/>
      <c r="MU22" s="32"/>
      <c r="MV22" s="32"/>
      <c r="MW22" s="32"/>
      <c r="MX22" s="32"/>
      <c r="MY22" s="32"/>
      <c r="MZ22" s="32"/>
      <c r="NA22" s="32"/>
      <c r="NB22" s="32"/>
      <c r="NC22" s="32"/>
      <c r="ND22" s="32"/>
      <c r="NE22" s="32"/>
      <c r="NF22" s="32"/>
      <c r="NG22" s="32"/>
      <c r="NH22" s="32"/>
      <c r="NI22" s="32"/>
      <c r="NJ22" s="32"/>
      <c r="NK22" s="32"/>
      <c r="NL22" s="32"/>
      <c r="NM22" s="32"/>
      <c r="NN22" s="32"/>
      <c r="NO22" s="32"/>
      <c r="NP22" s="32"/>
      <c r="NQ22" s="32"/>
      <c r="NR22" s="32"/>
      <c r="NS22" s="32"/>
      <c r="NT22" s="32"/>
      <c r="NU22" s="32"/>
      <c r="NV22" s="32"/>
      <c r="NW22" s="32"/>
      <c r="NX22" s="32"/>
      <c r="NY22" s="32"/>
      <c r="NZ22" s="32"/>
      <c r="OA22" s="32"/>
      <c r="OB22" s="32"/>
      <c r="OC22" s="32"/>
      <c r="OD22" s="32"/>
      <c r="OE22" s="32"/>
      <c r="OF22" s="32"/>
      <c r="OG22" s="32"/>
      <c r="OH22" s="32"/>
      <c r="OI22" s="32"/>
      <c r="OJ22" s="32"/>
      <c r="OL22" s="173" t="e">
        <v>#N/A</v>
      </c>
      <c r="OM22" s="173" t="e">
        <v>#N/A</v>
      </c>
      <c r="ON22" s="173">
        <v>125.88434051775305</v>
      </c>
      <c r="OO22" s="173">
        <v>38.941896387651461</v>
      </c>
      <c r="OP22" s="6">
        <v>189.23334227888199</v>
      </c>
      <c r="OQ22" s="6">
        <v>27.074816836622794</v>
      </c>
      <c r="OR22" s="6">
        <v>152.39726163285832</v>
      </c>
      <c r="OS22" s="6">
        <v>42.449577417278363</v>
      </c>
      <c r="OT22" s="175">
        <v>4255146858705720</v>
      </c>
      <c r="OU22" s="175">
        <v>180469794165211</v>
      </c>
      <c r="OV22" s="176">
        <v>270.72750609879</v>
      </c>
      <c r="OW22" s="176">
        <v>29.213440281877599</v>
      </c>
      <c r="OX22" s="39">
        <v>375282733154304</v>
      </c>
      <c r="OY22" s="39">
        <v>554681638060032</v>
      </c>
      <c r="OZ22" s="39">
        <v>578168163401728</v>
      </c>
      <c r="PA22" s="39">
        <v>487946503323648</v>
      </c>
      <c r="PB22" s="39">
        <v>573192846442496</v>
      </c>
      <c r="PC22" s="39">
        <v>973217778892800</v>
      </c>
      <c r="PD22" s="39">
        <v>747161369182208</v>
      </c>
      <c r="PE22" s="39">
        <v>901709257768960</v>
      </c>
      <c r="PF22" s="39">
        <v>1064685952565240</v>
      </c>
      <c r="PG22" s="39">
        <v>1422673691279360</v>
      </c>
      <c r="PH22" s="39">
        <v>1016959135121400</v>
      </c>
      <c r="PI22" s="39">
        <v>2058812571779070</v>
      </c>
      <c r="PJ22" s="39">
        <v>2169324630441980</v>
      </c>
      <c r="PK22" s="39">
        <v>2217374711283710</v>
      </c>
      <c r="PL22" s="39">
        <v>1899975688585210</v>
      </c>
      <c r="PM22" s="39">
        <v>2365817773621240</v>
      </c>
      <c r="PN22" s="39">
        <v>2552504164286460</v>
      </c>
      <c r="PO22" s="39">
        <v>2940443595636730</v>
      </c>
      <c r="PP22" s="39">
        <v>3040682763616250</v>
      </c>
      <c r="PQ22" s="39">
        <v>3145207235215360</v>
      </c>
      <c r="PR22" s="39">
        <v>3813304162058240</v>
      </c>
      <c r="PS22" s="39">
        <v>3828283397373950</v>
      </c>
      <c r="PT22" s="39">
        <v>4099867332837370</v>
      </c>
      <c r="PU22" s="39">
        <v>4664817130405880</v>
      </c>
      <c r="PV22" s="39">
        <v>4349102137540600</v>
      </c>
      <c r="PW22" s="39">
        <v>4557539047899130</v>
      </c>
      <c r="PX22" s="39">
        <v>4739867925807100</v>
      </c>
      <c r="PY22" s="39">
        <v>4952935884652540</v>
      </c>
      <c r="PZ22" s="39">
        <v>5250456859181050</v>
      </c>
      <c r="QA22" s="39">
        <v>5407545288032250</v>
      </c>
      <c r="QB22" s="39">
        <v>5562064789569530</v>
      </c>
      <c r="QC22" s="39">
        <v>5685672874606590</v>
      </c>
      <c r="QD22" s="39">
        <v>5850185154428920</v>
      </c>
      <c r="QE22" s="39">
        <v>6055558679363580</v>
      </c>
      <c r="QF22" s="39">
        <v>6219633946263550</v>
      </c>
      <c r="QG22" s="39">
        <v>6377246897995770</v>
      </c>
      <c r="QH22" s="39">
        <v>6413596279963640</v>
      </c>
      <c r="QI22" s="39">
        <v>6664333786349560</v>
      </c>
      <c r="QJ22" s="39">
        <v>6888598724935680</v>
      </c>
      <c r="QK22" s="39">
        <v>6717314892300280</v>
      </c>
      <c r="QL22" s="39">
        <v>7017340906504190</v>
      </c>
      <c r="QM22" s="39">
        <v>7115048728133630</v>
      </c>
      <c r="QN22" s="39">
        <v>6900526922858490</v>
      </c>
      <c r="QO22" s="39">
        <v>6937771268636670</v>
      </c>
      <c r="QP22" s="39">
        <v>6691235850878970</v>
      </c>
      <c r="QQ22" s="39">
        <v>6799000875302910</v>
      </c>
      <c r="QR22" s="39">
        <v>6672521604628480</v>
      </c>
      <c r="QS22" s="39">
        <v>6306642467487740</v>
      </c>
      <c r="QT22" s="39">
        <v>6271483328331770</v>
      </c>
      <c r="QU22" s="39">
        <v>5893308236693500</v>
      </c>
      <c r="QV22" s="39">
        <v>5724506895155200</v>
      </c>
      <c r="QW22" s="39">
        <v>5448181584232440</v>
      </c>
      <c r="QX22" s="39">
        <v>5157050447298560</v>
      </c>
      <c r="QY22" s="39">
        <v>4888685321388030</v>
      </c>
      <c r="QZ22" s="39">
        <v>4600990158290940</v>
      </c>
      <c r="RA22" s="39">
        <v>4285007266840570</v>
      </c>
      <c r="RB22" s="39">
        <v>3955570927206400</v>
      </c>
      <c r="RC22" s="39">
        <v>3685213741776890</v>
      </c>
      <c r="RD22" s="39">
        <v>3323141287837690</v>
      </c>
      <c r="RE22" s="39">
        <v>3101543255506940</v>
      </c>
      <c r="RF22" s="39">
        <v>2839523406905340</v>
      </c>
      <c r="RG22" s="39">
        <v>2592666403471360</v>
      </c>
      <c r="RH22" s="39">
        <v>2294952960720890</v>
      </c>
      <c r="RI22" s="39">
        <v>2024268418252800</v>
      </c>
      <c r="RJ22" s="39">
        <v>1899866301136890</v>
      </c>
      <c r="RK22" s="39">
        <v>1720908838338560</v>
      </c>
      <c r="RL22" s="39">
        <v>1537976114872320</v>
      </c>
      <c r="RM22" s="39">
        <v>1223523976609790</v>
      </c>
      <c r="RN22" s="39">
        <v>1116045238599680</v>
      </c>
      <c r="RO22" s="39">
        <v>963779185606656</v>
      </c>
      <c r="RP22" s="39">
        <v>815635294584832</v>
      </c>
      <c r="RQ22" s="39">
        <v>696839519076352</v>
      </c>
      <c r="RR22" s="39">
        <v>577919390842880</v>
      </c>
      <c r="RS22" s="39">
        <v>497195581177856</v>
      </c>
      <c r="RT22" s="39">
        <v>390845647814656</v>
      </c>
      <c r="RU22" s="39">
        <v>302304393691136</v>
      </c>
      <c r="RV22" s="39">
        <v>270086334054400</v>
      </c>
      <c r="RW22" s="39">
        <v>187516929966080</v>
      </c>
      <c r="RX22" s="39">
        <v>166662850478080</v>
      </c>
      <c r="RY22" s="39">
        <v>126516222492672</v>
      </c>
      <c r="RZ22" s="39">
        <v>96317107863552</v>
      </c>
      <c r="SA22" s="39">
        <v>78561335574528</v>
      </c>
      <c r="SB22" s="39">
        <v>48772864278528</v>
      </c>
      <c r="SC22" s="39">
        <v>47396163682304</v>
      </c>
      <c r="SD22" s="39">
        <v>38276605935616</v>
      </c>
      <c r="SE22" s="39">
        <v>21927808729088</v>
      </c>
      <c r="SF22" s="39">
        <v>17803100815360</v>
      </c>
      <c r="SG22" s="39">
        <v>12169721675776</v>
      </c>
      <c r="SH22" s="39">
        <v>5788263776256</v>
      </c>
      <c r="SI22" s="39">
        <v>5796689084416</v>
      </c>
      <c r="SJ22" s="39">
        <v>5230742208512</v>
      </c>
      <c r="SK22" s="39">
        <v>1869055262720</v>
      </c>
      <c r="SL22" s="39">
        <v>1959624572928</v>
      </c>
      <c r="SM22" s="39">
        <v>3438617821184</v>
      </c>
      <c r="SN22" s="39">
        <v>1848240111616</v>
      </c>
      <c r="SO22" s="39">
        <v>0</v>
      </c>
      <c r="SP22" s="39">
        <v>47803813888</v>
      </c>
      <c r="SQ22" s="39">
        <v>1334221209600</v>
      </c>
      <c r="SR22" s="39">
        <v>0</v>
      </c>
      <c r="SS22" s="39">
        <v>401083407007744</v>
      </c>
      <c r="ST22" s="39">
        <v>387303474200576</v>
      </c>
      <c r="SU22" s="39">
        <v>440146503663616</v>
      </c>
      <c r="SV22" s="39">
        <v>345793655472128</v>
      </c>
      <c r="SW22" s="39">
        <v>163330509504512</v>
      </c>
      <c r="SX22" s="39">
        <v>195567628058624</v>
      </c>
      <c r="SY22" s="39">
        <v>231161146114048</v>
      </c>
      <c r="SZ22" s="39">
        <v>200381262987264</v>
      </c>
      <c r="TA22" s="39">
        <v>347366754353152</v>
      </c>
      <c r="TB22" s="39">
        <v>300411957280768</v>
      </c>
      <c r="TC22" s="39">
        <v>184404555071488</v>
      </c>
      <c r="TD22" s="39">
        <v>331200598114304</v>
      </c>
      <c r="TE22" s="39">
        <v>385693834543104</v>
      </c>
      <c r="TF22" s="39">
        <v>354818824601600</v>
      </c>
      <c r="TG22" s="39">
        <v>274969124667392</v>
      </c>
      <c r="TH22" s="39">
        <v>322233276825600</v>
      </c>
      <c r="TI22" s="39">
        <v>382735742926848</v>
      </c>
      <c r="TJ22" s="39">
        <v>423404352045056</v>
      </c>
      <c r="TK22" s="39">
        <v>299304661024768</v>
      </c>
      <c r="TL22" s="39">
        <v>383420823764992</v>
      </c>
      <c r="TM22" s="39">
        <v>424069300224000</v>
      </c>
      <c r="TN22" s="39">
        <v>372430036008960</v>
      </c>
      <c r="TO22" s="39">
        <v>461464070520832</v>
      </c>
      <c r="TP22" s="39">
        <v>412181468282880</v>
      </c>
      <c r="TQ22" s="39">
        <v>369470568660992</v>
      </c>
      <c r="TR22" s="39">
        <v>362751796969472</v>
      </c>
      <c r="TS22" s="39">
        <v>372144252911616</v>
      </c>
      <c r="TT22" s="39">
        <v>359222239821824</v>
      </c>
      <c r="TU22" s="39">
        <v>543147838930944</v>
      </c>
      <c r="TV22" s="39">
        <v>580642668544000</v>
      </c>
      <c r="TW22" s="39">
        <v>580270684110848</v>
      </c>
      <c r="TX22" s="39">
        <v>518380171821056</v>
      </c>
      <c r="TY22" s="39">
        <v>611507175948288</v>
      </c>
      <c r="TZ22" s="39">
        <v>639944288632832</v>
      </c>
      <c r="UA22" s="39">
        <v>831162138230784</v>
      </c>
      <c r="UB22" s="39">
        <v>811023036579840</v>
      </c>
      <c r="UC22" s="39">
        <v>784359074299904</v>
      </c>
      <c r="UD22" s="39">
        <v>818701565689856</v>
      </c>
      <c r="UE22" s="39">
        <v>829794660909056</v>
      </c>
      <c r="UF22" s="39">
        <v>784990031839232</v>
      </c>
      <c r="UG22" s="39">
        <v>808324723376128</v>
      </c>
      <c r="UH22" s="39">
        <v>826752616103936</v>
      </c>
      <c r="UI22" s="39">
        <v>782608942235648</v>
      </c>
      <c r="UJ22" s="39">
        <v>842518635741184</v>
      </c>
      <c r="UK22" s="39">
        <v>743757272055808</v>
      </c>
      <c r="UL22" s="39">
        <v>683519953076224</v>
      </c>
      <c r="UM22" s="39">
        <v>664724505100288</v>
      </c>
      <c r="UN22" s="39">
        <v>640698458046464</v>
      </c>
      <c r="UO22" s="39">
        <v>616494505394176</v>
      </c>
      <c r="UP22" s="39">
        <v>557383675805696</v>
      </c>
      <c r="UQ22" s="39">
        <v>511601539022848</v>
      </c>
      <c r="UR22" s="39">
        <v>485440490569728</v>
      </c>
      <c r="US22" s="39">
        <v>434390341517312</v>
      </c>
      <c r="UT22" s="39">
        <v>372482850684928</v>
      </c>
      <c r="UU22" s="39">
        <v>313181566140416</v>
      </c>
      <c r="UV22" s="39">
        <v>382468783865856</v>
      </c>
      <c r="UW22" s="39">
        <v>338988145573888</v>
      </c>
      <c r="UX22" s="39">
        <v>321249829978112</v>
      </c>
      <c r="UY22" s="39">
        <v>269604542742528</v>
      </c>
      <c r="UZ22" s="39">
        <v>288071811596288</v>
      </c>
      <c r="VA22" s="39">
        <v>227859624886272</v>
      </c>
      <c r="VB22" s="39">
        <v>238163167543296</v>
      </c>
      <c r="VC22" s="39">
        <v>210275609346048</v>
      </c>
      <c r="VD22" s="39">
        <v>200382974263296</v>
      </c>
      <c r="VE22" s="39">
        <v>197746518654976</v>
      </c>
      <c r="VF22" s="39">
        <v>146629562728448</v>
      </c>
      <c r="VG22" s="39">
        <v>154254136311808</v>
      </c>
      <c r="VH22" s="39">
        <v>107585281720320</v>
      </c>
      <c r="VI22" s="39">
        <v>103042867265536</v>
      </c>
      <c r="VJ22" s="39">
        <v>82363992244224</v>
      </c>
      <c r="VK22" s="39">
        <v>92205339377664</v>
      </c>
      <c r="VL22" s="39">
        <v>67830397534208</v>
      </c>
      <c r="VM22" s="39">
        <v>64490028662784</v>
      </c>
      <c r="VN22" s="39">
        <v>43411310641152</v>
      </c>
      <c r="VO22" s="39">
        <v>39043211460608</v>
      </c>
      <c r="VP22" s="39">
        <v>34942985699328</v>
      </c>
      <c r="VQ22" s="39">
        <v>33873092149248</v>
      </c>
      <c r="VR22" s="39">
        <v>22014599364608</v>
      </c>
      <c r="VS22" s="39">
        <v>20421258772480</v>
      </c>
      <c r="VT22" s="39">
        <v>18332411494400</v>
      </c>
      <c r="VU22" s="39">
        <v>19690151739392</v>
      </c>
      <c r="VV22" s="39">
        <v>12885900132352</v>
      </c>
      <c r="VW22" s="39">
        <v>10644677984256</v>
      </c>
      <c r="VX22" s="39">
        <v>10927605809152</v>
      </c>
      <c r="VY22" s="39">
        <v>8334776205312</v>
      </c>
      <c r="VZ22" s="39">
        <v>5497332170752</v>
      </c>
      <c r="WA22" s="39">
        <v>5014708289536</v>
      </c>
      <c r="WB22" s="39">
        <v>4498484363264</v>
      </c>
      <c r="WC22" s="39">
        <v>3969774256128</v>
      </c>
      <c r="WD22" s="39">
        <v>2865987321856</v>
      </c>
      <c r="WE22" s="39">
        <v>2303514640384</v>
      </c>
      <c r="WF22" s="39">
        <v>1374188732416</v>
      </c>
      <c r="WG22" s="39">
        <v>1755938160640</v>
      </c>
      <c r="WH22" s="39">
        <v>2416128032768</v>
      </c>
      <c r="WI22" s="39">
        <v>1655215751168</v>
      </c>
      <c r="WJ22" s="39">
        <v>492852412416</v>
      </c>
      <c r="WK22" s="39">
        <v>498930974720</v>
      </c>
      <c r="WL22" s="39">
        <v>1239660101632</v>
      </c>
      <c r="WM22" s="39">
        <v>498459475968</v>
      </c>
      <c r="WN22" s="36"/>
      <c r="WO22" s="37">
        <v>1.1291978703709435</v>
      </c>
      <c r="WP22" s="37" t="e">
        <v>#N/A</v>
      </c>
      <c r="WQ22" s="37">
        <v>30.654401010364143</v>
      </c>
      <c r="WR22" s="37" t="e">
        <v>#N/A</v>
      </c>
      <c r="WS22" s="37">
        <v>5.3383553166575055</v>
      </c>
      <c r="WT22" s="37" t="e">
        <v>#N/A</v>
      </c>
      <c r="WU22" s="37">
        <v>144.92064580220227</v>
      </c>
      <c r="WV22" t="e">
        <v>#N/A</v>
      </c>
      <c r="WW22"/>
      <c r="WX22" s="39">
        <v>4.2356355794361535</v>
      </c>
      <c r="WY22" s="39">
        <v>285.76</v>
      </c>
      <c r="WZ22" s="39">
        <v>7.7635137357518618</v>
      </c>
      <c r="XA22" s="39">
        <v>67.067796610169495</v>
      </c>
      <c r="XB22" s="227">
        <v>7630267463084555</v>
      </c>
      <c r="XC22" s="227">
        <v>951140365287603.37</v>
      </c>
      <c r="XD22" s="39">
        <v>175.18306439626619</v>
      </c>
      <c r="XE22" s="39">
        <v>31.439209641733235</v>
      </c>
      <c r="XF22" s="39">
        <v>218.1042810031411</v>
      </c>
      <c r="XG22" s="39">
        <v>42.780477758596291</v>
      </c>
      <c r="XH22" s="220"/>
      <c r="XI22" s="223"/>
      <c r="XJ22" s="223"/>
      <c r="XK22" s="187">
        <v>664925517033952</v>
      </c>
      <c r="XL22" s="187">
        <v>900576808652392</v>
      </c>
      <c r="XM22" s="187">
        <v>1627645194998330</v>
      </c>
      <c r="XN22" s="187">
        <v>2491363398330630</v>
      </c>
      <c r="XO22" s="187">
        <v>3463305391953680</v>
      </c>
      <c r="XP22" s="187">
        <v>4524679644730220</v>
      </c>
      <c r="XQ22" s="187">
        <v>5638891094898650</v>
      </c>
      <c r="XR22" s="187">
        <v>6632912568767970</v>
      </c>
      <c r="XS22" s="187">
        <v>7391749919713480</v>
      </c>
      <c r="XT22" s="187">
        <v>7874508702488030</v>
      </c>
      <c r="XU22" s="187">
        <v>8122380916457410</v>
      </c>
      <c r="XV22" s="187">
        <v>8121969812160270</v>
      </c>
      <c r="XW22" s="187">
        <v>7762987217466560</v>
      </c>
      <c r="XX22" s="187">
        <v>7100343096509360</v>
      </c>
      <c r="XY22" s="187">
        <v>6129903915681170</v>
      </c>
      <c r="XZ22" s="187">
        <v>4902677164084170</v>
      </c>
      <c r="YA22" s="187">
        <v>3584741677571080</v>
      </c>
      <c r="YB22" s="187">
        <v>2356321594515600</v>
      </c>
      <c r="YC22" s="187">
        <v>1376383949766480</v>
      </c>
      <c r="YD22" s="187">
        <v>705814547985008</v>
      </c>
      <c r="YE22" s="187">
        <v>314535759398706</v>
      </c>
      <c r="YF22" s="187">
        <v>120760982401768</v>
      </c>
      <c r="YG22" s="187">
        <v>43674232247038.5</v>
      </c>
      <c r="YH22" s="187">
        <v>21847960905209.102</v>
      </c>
      <c r="YI22" s="187">
        <v>17895429979400.699</v>
      </c>
      <c r="YJ22" s="187">
        <v>15092131942319.199</v>
      </c>
      <c r="YK22" s="187">
        <v>10067486514043.5</v>
      </c>
      <c r="YL22" s="187">
        <v>4981067044474.9199</v>
      </c>
      <c r="YM22" s="187">
        <v>1723401108594.4299</v>
      </c>
      <c r="YN22" s="187">
        <v>529328774020.901</v>
      </c>
      <c r="YO22" s="187">
        <v>367084514038.33398</v>
      </c>
      <c r="YP22" s="187">
        <v>751683438074.27002</v>
      </c>
      <c r="YQ22" s="187">
        <v>1224172654756.6001</v>
      </c>
      <c r="YR22" s="187">
        <v>1509794947684.3899</v>
      </c>
      <c r="YS22" s="187">
        <v>1555119604457.6499</v>
      </c>
      <c r="YT22"/>
      <c r="YU22" s="187"/>
      <c r="YV22" s="187"/>
      <c r="YW22" s="187"/>
      <c r="YX22" s="187">
        <v>929869698662951</v>
      </c>
      <c r="YY22" s="187">
        <v>1007126391050070</v>
      </c>
      <c r="YZ22" s="187">
        <v>881082747150879</v>
      </c>
      <c r="ZA22" s="187">
        <v>700372850889855</v>
      </c>
      <c r="ZB22" s="187">
        <v>630909414069736</v>
      </c>
      <c r="ZC22" s="187">
        <v>716774860095742</v>
      </c>
      <c r="ZD22" s="187">
        <v>875055612169485</v>
      </c>
      <c r="ZE22" s="187">
        <v>1023933269270720</v>
      </c>
      <c r="ZF22" s="187">
        <v>1135150502233570</v>
      </c>
      <c r="ZG22" s="187">
        <v>1203687318443000</v>
      </c>
      <c r="ZH22" s="187">
        <v>1236941233728350</v>
      </c>
      <c r="ZI22" s="187">
        <v>1233887558869950</v>
      </c>
      <c r="ZJ22" s="187">
        <v>1178029026883010</v>
      </c>
      <c r="ZK22" s="187">
        <v>1076736234534270</v>
      </c>
      <c r="ZL22" s="187">
        <v>929068982271273</v>
      </c>
      <c r="ZM22" s="187">
        <v>742369613484220</v>
      </c>
      <c r="ZN22" s="187">
        <v>541679390904486</v>
      </c>
      <c r="ZO22" s="187">
        <v>354313639116333</v>
      </c>
      <c r="ZP22" s="187">
        <v>204660778770697</v>
      </c>
      <c r="ZQ22" s="187">
        <v>102348833640634</v>
      </c>
      <c r="ZR22" s="187">
        <v>43164075781196.398</v>
      </c>
      <c r="ZS22" s="187">
        <v>15647934527630.1</v>
      </c>
      <c r="ZT22" s="187">
        <v>9457430180118.2891</v>
      </c>
      <c r="ZU22" s="187">
        <v>9254511825658.1504</v>
      </c>
      <c r="ZV22" s="187">
        <v>7754361941674.0195</v>
      </c>
      <c r="ZW22" s="187">
        <v>5702601609625.79</v>
      </c>
      <c r="ZX22" s="187">
        <v>4125545007443.5098</v>
      </c>
      <c r="ZY22" s="187">
        <v>2724599235230.8799</v>
      </c>
      <c r="ZZ22" s="187">
        <v>1495685492410.1001</v>
      </c>
      <c r="AAA22" s="187">
        <v>1032602047775.3101</v>
      </c>
      <c r="AAB22" s="187">
        <v>1922650519640.75</v>
      </c>
      <c r="AAC22" s="187">
        <v>4716623702102.5498</v>
      </c>
      <c r="AAD22" s="187">
        <v>9509031013102.3105</v>
      </c>
      <c r="AAE22" s="187">
        <v>12979486789858.1</v>
      </c>
      <c r="AAF22" s="187">
        <v>14028187861841.801</v>
      </c>
    </row>
    <row r="23" spans="1:708" x14ac:dyDescent="0.3">
      <c r="A23" s="2">
        <v>43120</v>
      </c>
      <c r="B23" s="1" t="s">
        <v>6</v>
      </c>
      <c r="C23" s="4" t="s">
        <v>8</v>
      </c>
      <c r="D23" s="1">
        <v>23</v>
      </c>
      <c r="E23" s="3">
        <v>0.44340277777777781</v>
      </c>
      <c r="F23" s="3">
        <v>0.44976851851851851</v>
      </c>
      <c r="G23" s="196"/>
      <c r="H23" s="57">
        <v>43120.443402777775</v>
      </c>
      <c r="I23" s="57">
        <v>43120.44976851852</v>
      </c>
      <c r="J23" s="196">
        <f t="shared" si="0"/>
        <v>17</v>
      </c>
      <c r="K23" s="77">
        <v>2.5</v>
      </c>
      <c r="L23" s="53">
        <v>91</v>
      </c>
      <c r="M23" s="53">
        <v>15.5</v>
      </c>
      <c r="N23" s="53">
        <v>1.2</v>
      </c>
      <c r="O23" s="53">
        <v>248</v>
      </c>
      <c r="P23" s="53">
        <v>992.8</v>
      </c>
      <c r="Q23" s="54">
        <v>255</v>
      </c>
      <c r="R23" s="210" t="s">
        <v>8</v>
      </c>
      <c r="S23" s="211">
        <v>14.51</v>
      </c>
      <c r="T23" s="211">
        <v>2.0367294420400048</v>
      </c>
      <c r="U23" s="212">
        <v>3134.6333333333332</v>
      </c>
      <c r="V23" s="78">
        <v>23</v>
      </c>
      <c r="W23" s="116">
        <v>5.2409090909090912</v>
      </c>
      <c r="X23" s="116">
        <v>84.048124999999999</v>
      </c>
      <c r="Y23" s="116">
        <v>1.3269318181818182</v>
      </c>
      <c r="Z23" s="117">
        <v>0.10053488984054643</v>
      </c>
      <c r="AA23" s="117">
        <v>373.38299570000015</v>
      </c>
      <c r="AB23" s="116">
        <v>1.0093593180727265</v>
      </c>
      <c r="AC23" s="116">
        <v>1.0385123373272718</v>
      </c>
      <c r="AD23" s="116">
        <v>8.5660227272727276</v>
      </c>
      <c r="AE23" s="116">
        <v>3.2062860183091062</v>
      </c>
      <c r="AF23" s="116">
        <v>166.11397727272728</v>
      </c>
      <c r="AG23" s="116">
        <v>1.0059102003454556</v>
      </c>
      <c r="AH23" s="116">
        <v>58.122514204545453</v>
      </c>
      <c r="AI23" s="116">
        <v>424.07011363636366</v>
      </c>
      <c r="AJ23" s="118">
        <v>21.974460227272726</v>
      </c>
      <c r="AK23" s="83">
        <v>372.64665069742517</v>
      </c>
      <c r="AL23" s="84">
        <v>5.1950846116113842</v>
      </c>
      <c r="AM23" s="76"/>
      <c r="AN23" s="48">
        <v>5.4483102175905174</v>
      </c>
      <c r="AO23" s="49">
        <v>21.326659110132589</v>
      </c>
      <c r="AP23" s="48">
        <v>1.6630505299473011</v>
      </c>
      <c r="AQ23" s="49">
        <v>6.2716257020611663E-2</v>
      </c>
      <c r="AR23" s="49">
        <v>1.2129578013939655</v>
      </c>
      <c r="AS23" s="49">
        <v>2.6590961653906044E-2</v>
      </c>
      <c r="AT23" s="89"/>
      <c r="AU23" s="90"/>
      <c r="AV23" s="89"/>
      <c r="AW23" s="90"/>
      <c r="BA23" s="90"/>
      <c r="BB23" s="89">
        <v>2.7431220633831002</v>
      </c>
      <c r="BC23" s="74">
        <v>91.830346940948388</v>
      </c>
      <c r="BD23" s="74"/>
      <c r="BE23" s="70"/>
      <c r="BF23" s="74"/>
      <c r="BG23" s="69"/>
      <c r="BH23" s="88"/>
      <c r="BI23" s="70"/>
      <c r="BJ23" s="70"/>
      <c r="BK23" s="70"/>
      <c r="BL23" s="70"/>
      <c r="BM23" s="69"/>
      <c r="BN23" s="71"/>
      <c r="BP23" s="73"/>
      <c r="BQ23" s="73"/>
      <c r="BT23" s="70"/>
      <c r="BU23" s="69"/>
      <c r="BV23" s="8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F23" s="75"/>
      <c r="FG23" s="75"/>
      <c r="FH23" s="75"/>
      <c r="FI23" s="75"/>
      <c r="FK23" s="75"/>
      <c r="FL23" s="75"/>
      <c r="FM23" s="75"/>
      <c r="FN23" s="75"/>
      <c r="FO23" s="75"/>
      <c r="FP23" s="75"/>
      <c r="FQ23" s="75"/>
      <c r="IY23" s="219"/>
      <c r="IZ23" s="219"/>
      <c r="JA23" s="33">
        <v>14.79</v>
      </c>
      <c r="JB23" s="185" t="e">
        <v>#N/A</v>
      </c>
      <c r="JC23" s="185" t="e">
        <v>#N/A</v>
      </c>
      <c r="JD23" s="33">
        <v>14.79</v>
      </c>
      <c r="JE23" s="185" t="e">
        <v>#N/A</v>
      </c>
      <c r="JF23" s="185" t="e">
        <v>#N/A</v>
      </c>
      <c r="JG23" s="32"/>
      <c r="JH23" s="32"/>
      <c r="JI23" s="32"/>
      <c r="JJ23" s="32"/>
      <c r="JK23" s="32"/>
      <c r="JL23" s="32"/>
      <c r="JM23" s="32"/>
      <c r="JN23" s="32"/>
      <c r="JO23" s="32"/>
      <c r="JP23" s="32"/>
      <c r="JQ23" s="32"/>
      <c r="JR23" s="32"/>
      <c r="JS23" s="32"/>
      <c r="JT23" s="32"/>
      <c r="JU23" s="32"/>
      <c r="JV23" s="32"/>
      <c r="JW23" s="32"/>
      <c r="JX23" s="32"/>
      <c r="JY23" s="32"/>
      <c r="JZ23" s="32"/>
      <c r="KA23" s="32"/>
      <c r="KB23" s="32"/>
      <c r="KC23" s="32"/>
      <c r="KD23" s="32"/>
      <c r="KE23" s="32"/>
      <c r="KF23" s="32"/>
      <c r="KG23" s="32"/>
      <c r="KH23" s="32"/>
      <c r="KI23" s="32"/>
      <c r="KJ23" s="32"/>
      <c r="KK23" s="32"/>
      <c r="KL23" s="32"/>
      <c r="KM23" s="33">
        <v>14.79</v>
      </c>
      <c r="KN23" s="32"/>
      <c r="KO23" s="72"/>
      <c r="KP23" s="32"/>
      <c r="KQ23" s="32"/>
      <c r="KR23" s="32"/>
      <c r="KS23" s="32"/>
      <c r="KT23" s="32"/>
      <c r="KU23" s="32"/>
      <c r="KV23" s="32"/>
      <c r="KW23" s="32"/>
      <c r="KX23" s="32"/>
      <c r="KY23" s="32"/>
      <c r="KZ23" s="32"/>
      <c r="LA23" s="32"/>
      <c r="LB23" s="32"/>
      <c r="LC23" s="32"/>
      <c r="LD23" s="32"/>
      <c r="LE23" s="32"/>
      <c r="LF23" s="32"/>
      <c r="LG23" s="32"/>
      <c r="LH23" s="32"/>
      <c r="LI23" s="32"/>
      <c r="LJ23" s="32"/>
      <c r="LK23" s="32"/>
      <c r="LL23" s="32"/>
      <c r="LM23" s="32"/>
      <c r="LN23" s="32"/>
      <c r="LO23" s="32"/>
      <c r="LP23" s="32"/>
      <c r="LQ23" s="32"/>
      <c r="LR23" s="32"/>
      <c r="LS23" s="32"/>
      <c r="LT23" s="32"/>
      <c r="LU23" s="32"/>
      <c r="LV23" s="32"/>
      <c r="LW23" s="32"/>
      <c r="LX23" s="32"/>
      <c r="LY23" s="32"/>
      <c r="LZ23" s="32"/>
      <c r="MA23" s="32"/>
      <c r="MB23" s="32"/>
      <c r="MC23" s="32"/>
      <c r="MD23" s="32"/>
      <c r="ME23" s="32"/>
      <c r="MF23" s="32"/>
      <c r="MG23" s="32"/>
      <c r="MH23" s="32"/>
      <c r="MI23" s="32"/>
      <c r="MJ23" s="32"/>
      <c r="MK23" s="32"/>
      <c r="ML23" s="32"/>
      <c r="MM23" s="32"/>
      <c r="MN23" s="32"/>
      <c r="MO23" s="32"/>
      <c r="MP23" s="32"/>
      <c r="MQ23" s="32"/>
      <c r="MR23" s="32"/>
      <c r="MS23" s="32"/>
      <c r="MT23" s="32"/>
      <c r="MU23" s="32"/>
      <c r="MV23" s="32"/>
      <c r="MW23" s="32"/>
      <c r="MX23" s="32"/>
      <c r="MY23" s="32"/>
      <c r="MZ23" s="32"/>
      <c r="NA23" s="32"/>
      <c r="NB23" s="32"/>
      <c r="NC23" s="32"/>
      <c r="ND23" s="32"/>
      <c r="NE23" s="32"/>
      <c r="NF23" s="32"/>
      <c r="NG23" s="32"/>
      <c r="NH23" s="32"/>
      <c r="NI23" s="32"/>
      <c r="NJ23" s="32"/>
      <c r="NK23" s="32"/>
      <c r="NL23" s="32"/>
      <c r="NM23" s="32"/>
      <c r="NN23" s="32"/>
      <c r="NO23" s="32"/>
      <c r="NP23" s="32"/>
      <c r="NQ23" s="32"/>
      <c r="NR23" s="32"/>
      <c r="NS23" s="32"/>
      <c r="NT23" s="32"/>
      <c r="NU23" s="32"/>
      <c r="NV23" s="32"/>
      <c r="NW23" s="32"/>
      <c r="NX23" s="32"/>
      <c r="NY23" s="32"/>
      <c r="NZ23" s="32"/>
      <c r="OA23" s="32"/>
      <c r="OB23" s="32"/>
      <c r="OC23" s="32"/>
      <c r="OD23" s="32"/>
      <c r="OE23" s="32"/>
      <c r="OF23" s="32"/>
      <c r="OG23" s="32"/>
      <c r="OH23" s="32"/>
      <c r="OI23" s="32"/>
      <c r="OJ23" s="32"/>
      <c r="OL23" s="173" t="e">
        <v>#N/A</v>
      </c>
      <c r="OM23" s="173" t="e">
        <v>#N/A</v>
      </c>
      <c r="ON23" s="173" t="e">
        <v>#N/A</v>
      </c>
      <c r="OO23" s="173" t="e">
        <v>#N/A</v>
      </c>
      <c r="OP23" s="6" t="e">
        <v>#N/A</v>
      </c>
      <c r="OQ23" s="6" t="e">
        <v>#N/A</v>
      </c>
      <c r="OR23" s="6" t="e">
        <v>#N/A</v>
      </c>
      <c r="OS23" s="6" t="e">
        <v>#N/A</v>
      </c>
      <c r="OV23" s="176"/>
      <c r="OW23" s="176"/>
      <c r="OX23" s="39"/>
      <c r="OY23" s="39"/>
      <c r="OZ23" s="39"/>
      <c r="PA23" s="39"/>
      <c r="PB23" s="39"/>
      <c r="PC23" s="39"/>
      <c r="PD23" s="39"/>
      <c r="PE23" s="39"/>
      <c r="PF23" s="39"/>
      <c r="PG23" s="39"/>
      <c r="PH23" s="39"/>
      <c r="PI23" s="39"/>
      <c r="PJ23" s="39"/>
      <c r="PK23" s="39"/>
      <c r="PL23" s="39"/>
      <c r="PM23" s="39"/>
      <c r="PN23" s="39"/>
      <c r="PO23" s="39"/>
      <c r="PP23" s="39"/>
      <c r="PQ23" s="39"/>
      <c r="PR23" s="39"/>
      <c r="PS23" s="39"/>
      <c r="PT23" s="39"/>
      <c r="PU23" s="39"/>
      <c r="PV23" s="39"/>
      <c r="PW23" s="39"/>
      <c r="PX23" s="39"/>
      <c r="PY23" s="39"/>
      <c r="PZ23" s="39"/>
      <c r="QA23" s="39"/>
      <c r="QB23" s="39"/>
      <c r="QC23" s="39"/>
      <c r="QD23" s="39"/>
      <c r="QE23" s="39"/>
      <c r="QF23" s="39"/>
      <c r="QG23" s="39"/>
      <c r="QH23" s="39"/>
      <c r="QI23" s="39"/>
      <c r="QJ23" s="39"/>
      <c r="QK23" s="39"/>
      <c r="QL23" s="39"/>
      <c r="QM23" s="39"/>
      <c r="QN23" s="39"/>
      <c r="QO23" s="39"/>
      <c r="QP23" s="39"/>
      <c r="QQ23" s="39"/>
      <c r="QR23" s="39"/>
      <c r="QS23" s="39"/>
      <c r="QT23" s="39"/>
      <c r="QU23" s="39"/>
      <c r="QV23" s="39"/>
      <c r="QW23" s="39"/>
      <c r="QX23" s="39"/>
      <c r="QY23" s="39"/>
      <c r="QZ23" s="39"/>
      <c r="RA23" s="39"/>
      <c r="RB23" s="39"/>
      <c r="RC23" s="39"/>
      <c r="RD23" s="39"/>
      <c r="RE23" s="39"/>
      <c r="RF23" s="39"/>
      <c r="RG23" s="39"/>
      <c r="RH23" s="39"/>
      <c r="RI23" s="39"/>
      <c r="RJ23" s="39"/>
      <c r="RK23" s="39"/>
      <c r="RL23" s="39"/>
      <c r="RM23" s="39"/>
      <c r="RN23" s="39"/>
      <c r="RO23" s="39"/>
      <c r="RP23" s="39"/>
      <c r="RQ23" s="39"/>
      <c r="RR23" s="39"/>
      <c r="RS23" s="39"/>
      <c r="RT23" s="39"/>
      <c r="RU23" s="39"/>
      <c r="RV23" s="39"/>
      <c r="RW23" s="39"/>
      <c r="RX23" s="39"/>
      <c r="RY23" s="39"/>
      <c r="RZ23" s="39"/>
      <c r="SA23" s="39"/>
      <c r="SB23" s="39"/>
      <c r="SC23" s="39"/>
      <c r="SD23" s="39"/>
      <c r="SE23" s="39"/>
      <c r="SF23" s="39"/>
      <c r="SG23" s="39"/>
      <c r="SH23" s="39"/>
      <c r="SI23" s="39"/>
      <c r="SJ23" s="39"/>
      <c r="SK23" s="39"/>
      <c r="SL23" s="39"/>
      <c r="SM23" s="39"/>
      <c r="SN23" s="39"/>
      <c r="SO23" s="39"/>
      <c r="SP23" s="39"/>
      <c r="SS23" s="39">
        <v>793580905955328</v>
      </c>
      <c r="ST23" s="39">
        <v>625003976458240</v>
      </c>
      <c r="SU23" s="39">
        <v>536131875635200</v>
      </c>
      <c r="SV23" s="39">
        <v>8180074989748220</v>
      </c>
      <c r="SW23" s="39">
        <v>386123633262592</v>
      </c>
      <c r="SX23" s="39">
        <v>6673473476755450</v>
      </c>
      <c r="SY23" s="39">
        <v>3952141664256000</v>
      </c>
      <c r="SZ23" s="39">
        <v>227203367305216</v>
      </c>
      <c r="TA23" s="39">
        <v>3609619364577280</v>
      </c>
      <c r="TB23" s="39">
        <v>2203265072627710</v>
      </c>
      <c r="TC23" s="39">
        <v>2381723916566520</v>
      </c>
      <c r="TD23" s="39">
        <v>2453916411232250</v>
      </c>
      <c r="TE23" s="39">
        <v>2754299176157180</v>
      </c>
      <c r="TF23" s="39">
        <v>2881103253733370</v>
      </c>
      <c r="TG23" s="39">
        <v>114421871411200</v>
      </c>
      <c r="TH23" s="39">
        <v>1269470999871480</v>
      </c>
      <c r="TI23" s="39">
        <v>1880013888552960</v>
      </c>
      <c r="TJ23" s="39">
        <v>1405110496264190</v>
      </c>
      <c r="TK23" s="39">
        <v>1190419173998590</v>
      </c>
      <c r="TL23" s="39">
        <v>1468017942724600</v>
      </c>
      <c r="TM23" s="39">
        <v>1727092383285240</v>
      </c>
      <c r="TN23" s="39">
        <v>862679816208384</v>
      </c>
      <c r="TO23" s="39">
        <v>923824379920384</v>
      </c>
      <c r="TP23" s="39">
        <v>1319083240849400</v>
      </c>
      <c r="TQ23" s="39">
        <v>1198280037892090</v>
      </c>
      <c r="TR23" s="39">
        <v>1378294062645240</v>
      </c>
      <c r="TS23" s="39">
        <v>1707964477997050</v>
      </c>
      <c r="TT23" s="39">
        <v>1434933675425790</v>
      </c>
      <c r="TU23" s="39">
        <v>1464870000132090</v>
      </c>
      <c r="TV23" s="39">
        <v>833827903635456</v>
      </c>
      <c r="TW23" s="39">
        <v>1059841497890810</v>
      </c>
      <c r="TX23" s="39">
        <v>1445300115865600</v>
      </c>
      <c r="TY23" s="39">
        <v>1407304285028350</v>
      </c>
      <c r="TZ23" s="39">
        <v>674599842873344</v>
      </c>
      <c r="UA23" s="39">
        <v>1230005082259450</v>
      </c>
      <c r="UB23" s="39">
        <v>883655496957952</v>
      </c>
      <c r="UC23" s="39">
        <v>821705761095680</v>
      </c>
      <c r="UD23" s="39">
        <v>766408661139456</v>
      </c>
      <c r="UE23" s="39">
        <v>812765585342464</v>
      </c>
      <c r="UF23" s="39">
        <v>1337629983375360</v>
      </c>
      <c r="UG23" s="39">
        <v>1486384296624120</v>
      </c>
      <c r="UH23" s="39">
        <v>2084413261217790</v>
      </c>
      <c r="UI23" s="39">
        <v>3154981238603770</v>
      </c>
      <c r="UJ23" s="39">
        <v>2344372196605950</v>
      </c>
      <c r="UK23" s="39">
        <v>2547878752944120</v>
      </c>
      <c r="UL23" s="39">
        <v>2408152729387000</v>
      </c>
      <c r="UM23" s="39">
        <v>3637936889266170</v>
      </c>
      <c r="UN23" s="39">
        <v>2760810078142460</v>
      </c>
      <c r="UO23" s="39">
        <v>3231699823493120</v>
      </c>
      <c r="UP23" s="39">
        <v>3297255251509240</v>
      </c>
      <c r="UQ23" s="39">
        <v>2945446964101120</v>
      </c>
      <c r="UR23" s="39">
        <v>3297509996756990</v>
      </c>
      <c r="US23" s="39">
        <v>3836018633474040</v>
      </c>
      <c r="UT23" s="39">
        <v>2855459883057150</v>
      </c>
      <c r="UU23" s="39">
        <v>3520734479515640</v>
      </c>
      <c r="UV23" s="39">
        <v>1841857399095290</v>
      </c>
      <c r="UW23" s="39">
        <v>2721502269014010</v>
      </c>
      <c r="UX23" s="39">
        <v>2292540531277820</v>
      </c>
      <c r="UY23" s="39">
        <v>1804312405606400</v>
      </c>
      <c r="UZ23" s="39">
        <v>1617348050026490</v>
      </c>
      <c r="VA23" s="39">
        <v>1597581671006200</v>
      </c>
      <c r="VB23" s="39">
        <v>820175276343296</v>
      </c>
      <c r="VC23" s="39">
        <v>923916520390656</v>
      </c>
      <c r="VD23" s="39">
        <v>472911567650816</v>
      </c>
      <c r="VE23" s="39">
        <v>583184550985728</v>
      </c>
      <c r="VF23" s="39">
        <v>207083928551424</v>
      </c>
      <c r="VG23" s="39">
        <v>347908389994496</v>
      </c>
      <c r="VH23" s="39">
        <v>341786685865984</v>
      </c>
      <c r="VI23" s="39">
        <v>123404225085440</v>
      </c>
      <c r="VJ23" s="39">
        <v>311082803527680</v>
      </c>
      <c r="VK23" s="39">
        <v>152483200499712</v>
      </c>
      <c r="VL23" s="39">
        <v>117169157308416</v>
      </c>
      <c r="VM23" s="39">
        <v>117040677388288</v>
      </c>
      <c r="VN23" s="39">
        <v>111603592724480</v>
      </c>
      <c r="VO23" s="39">
        <v>148865093206016</v>
      </c>
      <c r="VP23" s="39">
        <v>104272150659072</v>
      </c>
      <c r="VQ23" s="39">
        <v>123142928334848</v>
      </c>
      <c r="VR23" s="39">
        <v>87266672246784</v>
      </c>
      <c r="VS23" s="39">
        <v>117558581657600</v>
      </c>
      <c r="VT23" s="39">
        <v>83882900717568</v>
      </c>
      <c r="VU23" s="39">
        <v>60475865825280</v>
      </c>
      <c r="VV23" s="39">
        <v>86035484639232</v>
      </c>
      <c r="VW23" s="39">
        <v>27665690001408</v>
      </c>
      <c r="VX23" s="39">
        <v>77415275560960</v>
      </c>
      <c r="VY23" s="39">
        <v>77299781206016</v>
      </c>
      <c r="VZ23" s="39">
        <v>60251013382144</v>
      </c>
      <c r="WA23" s="39">
        <v>43965160095744</v>
      </c>
      <c r="WB23" s="39">
        <v>44204285755392</v>
      </c>
      <c r="WC23" s="39">
        <v>44204365447168</v>
      </c>
      <c r="WD23" s="39">
        <v>61178868924416</v>
      </c>
      <c r="WE23" s="39">
        <v>44582557450240</v>
      </c>
      <c r="WF23" s="39">
        <v>27962925645824</v>
      </c>
      <c r="WG23" s="39">
        <v>27524962713600</v>
      </c>
      <c r="WH23" s="39">
        <v>27828215087104</v>
      </c>
      <c r="WI23" s="39">
        <v>45699387359232</v>
      </c>
      <c r="WJ23" s="39">
        <v>27533722517504</v>
      </c>
      <c r="WK23" s="39">
        <v>27610920779776</v>
      </c>
      <c r="WL23" s="39">
        <v>27716149575680</v>
      </c>
      <c r="WM23" s="39">
        <v>27846963625984</v>
      </c>
      <c r="WN23" s="36"/>
      <c r="WO23" s="37">
        <v>0.12129578013939656</v>
      </c>
      <c r="WP23" s="37" t="e">
        <v>#N/A</v>
      </c>
      <c r="WQ23" s="37" t="e">
        <v>#N/A</v>
      </c>
      <c r="WR23" s="37" t="e">
        <v>#N/A</v>
      </c>
      <c r="WS23" s="37">
        <v>-9.3304446261074273E-2</v>
      </c>
      <c r="WT23" s="37" t="e">
        <v>#N/A</v>
      </c>
      <c r="WU23" s="37" t="e">
        <v>#N/A</v>
      </c>
      <c r="WV23" t="e">
        <v>#N/A</v>
      </c>
      <c r="WW23"/>
      <c r="WX23" s="39">
        <v>4.3179363507756054</v>
      </c>
      <c r="WY23" s="39">
        <v>-12.649999999999977</v>
      </c>
      <c r="WZ23" s="39">
        <v>3.0640323286055904</v>
      </c>
      <c r="XA23" s="39">
        <v>67.093933463796475</v>
      </c>
      <c r="XB23" s="227">
        <v>-894122476758294.37</v>
      </c>
      <c r="XC23" s="227">
        <v>-1.8209822091192892E+16</v>
      </c>
      <c r="XD23" s="39">
        <v>6672.3799390700742</v>
      </c>
      <c r="XE23" s="39">
        <v>89329.033776160664</v>
      </c>
      <c r="XF23" s="39">
        <v>13568.531863091532</v>
      </c>
      <c r="XG23" s="39">
        <v>166414.41154144044</v>
      </c>
      <c r="XH23" s="220"/>
      <c r="XI23" s="223"/>
      <c r="XJ23" s="223"/>
      <c r="XK23" s="187">
        <v>-6762044348803140</v>
      </c>
      <c r="XL23" s="187">
        <v>3216958641824590</v>
      </c>
      <c r="XM23" s="32">
        <v>3.95899025074524E+16</v>
      </c>
      <c r="XN23" s="32">
        <v>5.44860985126388E+16</v>
      </c>
      <c r="XO23" s="32">
        <v>5.3955604229948896E+16</v>
      </c>
      <c r="XP23" s="32">
        <v>5.0829645927600096E+16</v>
      </c>
      <c r="XQ23" s="32">
        <v>5.21282214251262E+16</v>
      </c>
      <c r="XR23" s="32">
        <v>5.5086106390828496E+16</v>
      </c>
      <c r="XS23" s="32">
        <v>5.47615181280074E+16</v>
      </c>
      <c r="XT23" s="32">
        <v>4.9972396797654304E+16</v>
      </c>
      <c r="XU23" s="32">
        <v>4.3200335847091696E+16</v>
      </c>
      <c r="XV23" s="32">
        <v>3.62955750330886E+16</v>
      </c>
      <c r="XW23" s="32">
        <v>2.98216436935593E+16</v>
      </c>
      <c r="XX23" s="32">
        <v>2.50950361180985E+16</v>
      </c>
      <c r="XY23" s="32">
        <v>2.19794050893434E+16</v>
      </c>
      <c r="XZ23" s="32">
        <v>2.01417723452649E+16</v>
      </c>
      <c r="YA23" s="32">
        <v>1.93046162666248E+16</v>
      </c>
      <c r="YB23" s="32">
        <v>1.89875198910094E+16</v>
      </c>
      <c r="YC23" s="32">
        <v>1.8590800702694E+16</v>
      </c>
      <c r="YD23" s="32">
        <v>1.74224320902555E+16</v>
      </c>
      <c r="YE23" s="32">
        <v>1.52066568906548E+16</v>
      </c>
      <c r="YF23" s="32">
        <v>1.23063331846864E+16</v>
      </c>
      <c r="YG23" s="187">
        <v>9601870061491540</v>
      </c>
      <c r="YH23" s="187">
        <v>7503117042345890</v>
      </c>
      <c r="YI23" s="187">
        <v>5778072897799480</v>
      </c>
      <c r="YJ23" s="187">
        <v>4051983279444050</v>
      </c>
      <c r="YK23" s="187">
        <v>2386726979695520</v>
      </c>
      <c r="YL23" s="187">
        <v>1129852510800490</v>
      </c>
      <c r="YM23" s="187">
        <v>477608014392581</v>
      </c>
      <c r="YN23" s="187">
        <v>230055835860382</v>
      </c>
      <c r="YO23" s="187">
        <v>92721780904309.5</v>
      </c>
      <c r="YP23" s="187">
        <v>19502030782483</v>
      </c>
      <c r="YQ23" s="187">
        <v>-756537634353.43896</v>
      </c>
      <c r="YR23" s="187">
        <v>-183966720976.41101</v>
      </c>
      <c r="YS23" s="187">
        <v>0</v>
      </c>
      <c r="YT23"/>
      <c r="YU23" s="187"/>
      <c r="YV23" s="187"/>
      <c r="YW23" s="187"/>
      <c r="YX23" s="32">
        <v>2.2625811313673699E+17</v>
      </c>
      <c r="YY23" s="32">
        <v>2.2497106414053402E+17</v>
      </c>
      <c r="YZ23" s="32">
        <v>4.8196769322288602E+17</v>
      </c>
      <c r="ZA23" s="32">
        <v>6.0698629145239104E+17</v>
      </c>
      <c r="ZB23" s="32">
        <v>5.9548661594446694E+17</v>
      </c>
      <c r="ZC23" s="32">
        <v>5.6847305942316499E+17</v>
      </c>
      <c r="ZD23" s="32">
        <v>5.8218751846230605E+17</v>
      </c>
      <c r="ZE23" s="32">
        <v>6.1194400667515699E+17</v>
      </c>
      <c r="ZF23" s="32">
        <v>6.1046327207830195E+17</v>
      </c>
      <c r="ZG23" s="32">
        <v>5.6035944446024397E+17</v>
      </c>
      <c r="ZH23" s="32">
        <v>4.87419980851736E+17</v>
      </c>
      <c r="ZI23" s="32">
        <v>4.1184735368268902E+17</v>
      </c>
      <c r="ZJ23" s="32">
        <v>3.3999007419798202E+17</v>
      </c>
      <c r="ZK23" s="32">
        <v>2.8765623329247501E+17</v>
      </c>
      <c r="ZL23" s="32">
        <v>2.5405681849833699E+17</v>
      </c>
      <c r="ZM23" s="32">
        <v>2.3560601258396998E+17</v>
      </c>
      <c r="ZN23" s="32">
        <v>2.28693481102872E+17</v>
      </c>
      <c r="ZO23" s="32">
        <v>2.2735624191856701E+17</v>
      </c>
      <c r="ZP23" s="32">
        <v>2.2431363872187901E+17</v>
      </c>
      <c r="ZQ23" s="32">
        <v>2.1110496928181699E+17</v>
      </c>
      <c r="ZR23" s="32">
        <v>1.8425794218082701E+17</v>
      </c>
      <c r="ZS23" s="32">
        <v>1.4825147541724998E+17</v>
      </c>
      <c r="ZT23" s="32">
        <v>1.1430889197929E+17</v>
      </c>
      <c r="ZU23" s="32">
        <v>8.81864583263824E+16</v>
      </c>
      <c r="ZV23" s="32">
        <v>6.73009612676032E+16</v>
      </c>
      <c r="ZW23" s="32">
        <v>4.70069981433042E+16</v>
      </c>
      <c r="ZX23" s="32">
        <v>2.84894719165613E+16</v>
      </c>
      <c r="ZY23" s="32">
        <v>1.61400650299843E+16</v>
      </c>
      <c r="ZZ23" s="187">
        <v>9635538365074870</v>
      </c>
      <c r="AAA23" s="187">
        <v>5257594677451050</v>
      </c>
      <c r="AAB23" s="187">
        <v>2176415439526760</v>
      </c>
      <c r="AAC23" s="187">
        <v>481191056835225</v>
      </c>
      <c r="AAD23" s="187">
        <v>4740077121745.5596</v>
      </c>
      <c r="AAE23" s="187">
        <v>1387417364538.99</v>
      </c>
      <c r="AAF23" s="187">
        <v>0</v>
      </c>
    </row>
    <row r="24" spans="1:708" x14ac:dyDescent="0.3">
      <c r="A24" s="2">
        <v>43120</v>
      </c>
      <c r="B24" s="1" t="s">
        <v>6</v>
      </c>
      <c r="C24" s="4" t="s">
        <v>8</v>
      </c>
      <c r="D24" s="1">
        <v>23</v>
      </c>
      <c r="E24" s="3">
        <v>0.48402777777777778</v>
      </c>
      <c r="F24" s="3">
        <v>0.48964120370370368</v>
      </c>
      <c r="G24" s="196"/>
      <c r="H24" s="57">
        <v>43120.484027777777</v>
      </c>
      <c r="I24" s="57">
        <v>43120.489641203705</v>
      </c>
      <c r="J24" s="196">
        <f t="shared" si="0"/>
        <v>18</v>
      </c>
      <c r="K24" s="77">
        <v>2.7</v>
      </c>
      <c r="L24" s="53">
        <v>91</v>
      </c>
      <c r="M24" s="53">
        <v>12.2</v>
      </c>
      <c r="N24" s="53">
        <v>1.4</v>
      </c>
      <c r="O24" s="53">
        <v>232</v>
      </c>
      <c r="P24" s="53">
        <v>992.2</v>
      </c>
      <c r="Q24" s="54">
        <v>164</v>
      </c>
      <c r="R24" s="210" t="s">
        <v>8</v>
      </c>
      <c r="S24" s="211">
        <v>14.51</v>
      </c>
      <c r="T24" s="211">
        <v>2.0367294420400048</v>
      </c>
      <c r="U24" s="212">
        <v>3134.6333333333332</v>
      </c>
      <c r="V24" s="78">
        <v>23</v>
      </c>
      <c r="W24" s="116">
        <v>5.9149484536082477</v>
      </c>
      <c r="X24" s="116">
        <v>72.090238402061857</v>
      </c>
      <c r="Y24" s="116">
        <v>1.4534149484536083</v>
      </c>
      <c r="Z24" s="117">
        <v>9.7687711409279024E-2</v>
      </c>
      <c r="AA24" s="117">
        <v>378.22960765566984</v>
      </c>
      <c r="AB24" s="116">
        <v>1.0080097166391762</v>
      </c>
      <c r="AC24" s="116">
        <v>1.0372116244329881</v>
      </c>
      <c r="AD24" s="116">
        <v>8.19381443298969</v>
      </c>
      <c r="AE24" s="116">
        <v>3.2053572429690926</v>
      </c>
      <c r="AF24" s="116">
        <v>155.86597938144331</v>
      </c>
      <c r="AG24" s="116">
        <v>1.0057065956907234</v>
      </c>
      <c r="AH24" s="116">
        <v>58.027915592783508</v>
      </c>
      <c r="AI24" s="116">
        <v>424.17139175257734</v>
      </c>
      <c r="AJ24" s="118">
        <v>21.970924613402062</v>
      </c>
      <c r="AK24" s="83">
        <v>378.23865697424873</v>
      </c>
      <c r="AL24" s="84">
        <v>3.81825539949154</v>
      </c>
      <c r="AM24" s="76"/>
      <c r="AN24" s="48">
        <v>43.196324665333009</v>
      </c>
      <c r="AO24" s="49">
        <v>90.199082453795953</v>
      </c>
      <c r="AP24" s="48">
        <v>1.6630505299473011</v>
      </c>
      <c r="AQ24" s="49">
        <v>6.2716257020611663E-2</v>
      </c>
      <c r="AR24" s="49">
        <v>1.2129578013939655</v>
      </c>
      <c r="AS24" s="49">
        <v>2.6590961653906044E-2</v>
      </c>
      <c r="AT24" s="89">
        <v>26.524660338559254</v>
      </c>
      <c r="AU24" s="90">
        <v>0</v>
      </c>
      <c r="AV24" s="89">
        <v>2.6524660338559247</v>
      </c>
      <c r="AW24" s="90">
        <v>0</v>
      </c>
      <c r="AX24" s="74">
        <v>6.1210625215704386</v>
      </c>
      <c r="AY24" s="74">
        <v>0</v>
      </c>
      <c r="AZ24" s="74">
        <v>4.7604738923450673</v>
      </c>
      <c r="BA24" s="90"/>
      <c r="BB24" s="89">
        <v>19.2912813010063</v>
      </c>
      <c r="BC24" s="74">
        <v>0</v>
      </c>
      <c r="BD24" s="74">
        <v>6.1401227864010801</v>
      </c>
      <c r="BE24" s="70"/>
      <c r="BF24" s="74">
        <v>4.4588972250795837</v>
      </c>
      <c r="BG24" s="69"/>
      <c r="BH24" s="88">
        <v>13.065434604557502</v>
      </c>
      <c r="BI24" s="70">
        <v>0</v>
      </c>
      <c r="BJ24" s="70">
        <v>28.138792896836559</v>
      </c>
      <c r="BK24" s="70">
        <v>0</v>
      </c>
      <c r="BL24" s="70">
        <v>26.35619654726991</v>
      </c>
      <c r="BM24" s="69">
        <v>0</v>
      </c>
      <c r="BN24" s="71"/>
      <c r="BP24" s="73"/>
      <c r="BQ24" s="73"/>
      <c r="BT24" s="70"/>
      <c r="BU24" s="69"/>
      <c r="BV24" s="8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F24" s="75"/>
      <c r="FG24" s="75"/>
      <c r="FH24" s="75"/>
      <c r="FI24" s="75"/>
      <c r="FK24" s="75"/>
      <c r="FL24" s="75"/>
      <c r="FM24" s="75"/>
      <c r="FN24" s="75"/>
      <c r="FO24" s="75"/>
      <c r="FP24" s="75"/>
      <c r="FQ24" s="75"/>
      <c r="IY24" s="219"/>
      <c r="IZ24" s="219"/>
      <c r="JA24" s="33">
        <v>14.79</v>
      </c>
      <c r="JB24" s="185" t="e">
        <v>#N/A</v>
      </c>
      <c r="JC24" s="185" t="e">
        <v>#N/A</v>
      </c>
      <c r="JD24" s="33">
        <v>14.79</v>
      </c>
      <c r="JE24" s="185" t="e">
        <v>#N/A</v>
      </c>
      <c r="JF24" s="185" t="e">
        <v>#N/A</v>
      </c>
      <c r="JG24" s="32"/>
      <c r="JH24" s="32"/>
      <c r="JI24" s="32"/>
      <c r="JJ24" s="32"/>
      <c r="JK24" s="32"/>
      <c r="JL24" s="32"/>
      <c r="JM24" s="32"/>
      <c r="JN24" s="32"/>
      <c r="JO24" s="32"/>
      <c r="JP24" s="32"/>
      <c r="JQ24" s="32"/>
      <c r="JR24" s="32"/>
      <c r="JS24" s="32"/>
      <c r="JT24" s="32"/>
      <c r="JU24" s="32"/>
      <c r="JV24" s="32"/>
      <c r="JW24" s="32"/>
      <c r="JX24" s="32"/>
      <c r="JY24" s="32"/>
      <c r="JZ24" s="32"/>
      <c r="KA24" s="32"/>
      <c r="KB24" s="32"/>
      <c r="KC24" s="32"/>
      <c r="KD24" s="32"/>
      <c r="KE24" s="32"/>
      <c r="KF24" s="32"/>
      <c r="KG24" s="32"/>
      <c r="KH24" s="32"/>
      <c r="KI24" s="32"/>
      <c r="KJ24" s="32"/>
      <c r="KK24" s="32"/>
      <c r="KL24" s="32"/>
      <c r="KM24" s="33">
        <v>14.79</v>
      </c>
      <c r="KN24" s="32"/>
      <c r="KO24" s="72"/>
      <c r="KP24" s="32"/>
      <c r="KQ24" s="32"/>
      <c r="KR24" s="32"/>
      <c r="KS24" s="32"/>
      <c r="KT24" s="32"/>
      <c r="KU24" s="32"/>
      <c r="KV24" s="32"/>
      <c r="KW24" s="32"/>
      <c r="KX24" s="32"/>
      <c r="KY24" s="32"/>
      <c r="KZ24" s="32"/>
      <c r="LA24" s="32"/>
      <c r="LB24" s="32"/>
      <c r="LC24" s="32"/>
      <c r="LD24" s="32"/>
      <c r="LE24" s="32"/>
      <c r="LF24" s="32"/>
      <c r="LG24" s="32"/>
      <c r="LH24" s="32"/>
      <c r="LI24" s="32"/>
      <c r="LJ24" s="32"/>
      <c r="LK24" s="32"/>
      <c r="LL24" s="32"/>
      <c r="LM24" s="32"/>
      <c r="LN24" s="32"/>
      <c r="LO24" s="32"/>
      <c r="LP24" s="32"/>
      <c r="LQ24" s="32"/>
      <c r="LR24" s="32"/>
      <c r="LS24" s="32"/>
      <c r="LT24" s="32"/>
      <c r="LU24" s="32"/>
      <c r="LV24" s="32"/>
      <c r="LW24" s="32"/>
      <c r="LX24" s="32"/>
      <c r="LY24" s="32"/>
      <c r="LZ24" s="32"/>
      <c r="MA24" s="32"/>
      <c r="MB24" s="32"/>
      <c r="MC24" s="32"/>
      <c r="MD24" s="32"/>
      <c r="ME24" s="32"/>
      <c r="MF24" s="32"/>
      <c r="MG24" s="32"/>
      <c r="MH24" s="32"/>
      <c r="MI24" s="32"/>
      <c r="MJ24" s="32"/>
      <c r="MK24" s="32"/>
      <c r="ML24" s="32"/>
      <c r="MM24" s="32"/>
      <c r="MN24" s="32"/>
      <c r="MO24" s="32"/>
      <c r="MP24" s="32"/>
      <c r="MQ24" s="32"/>
      <c r="MR24" s="32"/>
      <c r="MS24" s="32"/>
      <c r="MT24" s="32"/>
      <c r="MU24" s="32"/>
      <c r="MV24" s="32"/>
      <c r="MW24" s="32"/>
      <c r="MX24" s="32"/>
      <c r="MY24" s="32"/>
      <c r="MZ24" s="32"/>
      <c r="NA24" s="32"/>
      <c r="NB24" s="32"/>
      <c r="NC24" s="32"/>
      <c r="ND24" s="32"/>
      <c r="NE24" s="32"/>
      <c r="NF24" s="32"/>
      <c r="NG24" s="32"/>
      <c r="NH24" s="32"/>
      <c r="NI24" s="32"/>
      <c r="NJ24" s="32"/>
      <c r="NK24" s="32"/>
      <c r="NL24" s="32"/>
      <c r="NM24" s="32"/>
      <c r="NN24" s="32"/>
      <c r="NO24" s="32"/>
      <c r="NP24" s="32"/>
      <c r="NQ24" s="32"/>
      <c r="NR24" s="32"/>
      <c r="NS24" s="32"/>
      <c r="NT24" s="32"/>
      <c r="NU24" s="32"/>
      <c r="NV24" s="32"/>
      <c r="NW24" s="32"/>
      <c r="NX24" s="32"/>
      <c r="NY24" s="32"/>
      <c r="NZ24" s="32"/>
      <c r="OA24" s="32"/>
      <c r="OB24" s="32"/>
      <c r="OC24" s="32"/>
      <c r="OD24" s="32"/>
      <c r="OE24" s="32"/>
      <c r="OF24" s="32"/>
      <c r="OG24" s="32"/>
      <c r="OH24" s="32"/>
      <c r="OI24" s="32"/>
      <c r="OJ24" s="32"/>
      <c r="OL24" s="173" t="e">
        <v>#N/A</v>
      </c>
      <c r="OM24" s="173" t="e">
        <v>#N/A</v>
      </c>
      <c r="ON24" s="173">
        <v>4.8922570387820308</v>
      </c>
      <c r="OO24" s="173">
        <v>58.113366466557451</v>
      </c>
      <c r="OP24" s="6">
        <v>4.2143966964962623</v>
      </c>
      <c r="OQ24" s="6">
        <v>7.691304260528895</v>
      </c>
      <c r="OR24" s="6">
        <v>7.3318132029986618</v>
      </c>
      <c r="OS24" s="6">
        <v>5.4138153576876826</v>
      </c>
      <c r="OT24" s="175">
        <v>2796487289228640</v>
      </c>
      <c r="OU24" s="175">
        <v>2248088953726830</v>
      </c>
      <c r="OV24" s="176">
        <v>85.082827440022498</v>
      </c>
      <c r="OW24" s="176">
        <v>56.283029598630897</v>
      </c>
      <c r="OX24" s="39">
        <v>2267109761482750</v>
      </c>
      <c r="OY24" s="39">
        <v>1650992944775160</v>
      </c>
      <c r="OZ24" s="39">
        <v>0</v>
      </c>
      <c r="PA24" s="39">
        <v>0</v>
      </c>
      <c r="PB24" s="39">
        <v>0</v>
      </c>
      <c r="PC24" s="39">
        <v>0</v>
      </c>
      <c r="PD24" s="39">
        <v>459193811206144</v>
      </c>
      <c r="PE24" s="39">
        <v>1102358788440060</v>
      </c>
      <c r="PF24" s="39">
        <v>615408683974656</v>
      </c>
      <c r="PG24" s="39">
        <v>2685357166428160</v>
      </c>
      <c r="PH24" s="39">
        <v>1976864864206840</v>
      </c>
      <c r="PI24" s="39">
        <v>2234826505584640</v>
      </c>
      <c r="PJ24" s="39">
        <v>3405858062991360</v>
      </c>
      <c r="PK24" s="39">
        <v>2850618918043640</v>
      </c>
      <c r="PL24" s="39">
        <v>2997985956855800</v>
      </c>
      <c r="PM24" s="39">
        <v>2978812149104640</v>
      </c>
      <c r="PN24" s="39">
        <v>4113110059188220</v>
      </c>
      <c r="PO24" s="39">
        <v>4120213666660350</v>
      </c>
      <c r="PP24" s="39">
        <v>3885884814393340</v>
      </c>
      <c r="PQ24" s="39">
        <v>4559259182301180</v>
      </c>
      <c r="PR24" s="39">
        <v>5542610735202300</v>
      </c>
      <c r="PS24" s="39">
        <v>4918161145069560</v>
      </c>
      <c r="PT24" s="39">
        <v>4656639512674300</v>
      </c>
      <c r="PU24" s="39">
        <v>4638405765890040</v>
      </c>
      <c r="PV24" s="39">
        <v>4872666703986680</v>
      </c>
      <c r="PW24" s="39">
        <v>4968545943289850</v>
      </c>
      <c r="PX24" s="39">
        <v>3748166688047100</v>
      </c>
      <c r="PY24" s="39">
        <v>3868834062663680</v>
      </c>
      <c r="PZ24" s="39">
        <v>4513492010795000</v>
      </c>
      <c r="QA24" s="39">
        <v>4462145945206780</v>
      </c>
      <c r="QB24" s="39">
        <v>4234918284492800</v>
      </c>
      <c r="QC24" s="39">
        <v>4599805284188160</v>
      </c>
      <c r="QD24" s="39">
        <v>4427604207599610</v>
      </c>
      <c r="QE24" s="39">
        <v>4260290803793920</v>
      </c>
      <c r="QF24" s="39">
        <v>4056075309416440</v>
      </c>
      <c r="QG24" s="39">
        <v>3968620916899840</v>
      </c>
      <c r="QH24" s="39">
        <v>4214374113738750</v>
      </c>
      <c r="QI24" s="39">
        <v>3528324223598590</v>
      </c>
      <c r="QJ24" s="39">
        <v>3262052625809400</v>
      </c>
      <c r="QK24" s="39">
        <v>3671212416827390</v>
      </c>
      <c r="QL24" s="39">
        <v>3170399902760960</v>
      </c>
      <c r="QM24" s="39">
        <v>3181819415494650</v>
      </c>
      <c r="QN24" s="39">
        <v>3375854763638780</v>
      </c>
      <c r="QO24" s="39">
        <v>3258676513079290</v>
      </c>
      <c r="QP24" s="39">
        <v>3156183561011200</v>
      </c>
      <c r="QQ24" s="39">
        <v>3151368097366010</v>
      </c>
      <c r="QR24" s="39">
        <v>2699465865560060</v>
      </c>
      <c r="QS24" s="39">
        <v>2822097113972730</v>
      </c>
      <c r="QT24" s="39">
        <v>2606326815391740</v>
      </c>
      <c r="QU24" s="39">
        <v>2504133705728000</v>
      </c>
      <c r="QV24" s="39">
        <v>2238327709237240</v>
      </c>
      <c r="QW24" s="39">
        <v>2363922350866430</v>
      </c>
      <c r="QX24" s="39">
        <v>2042606183776250</v>
      </c>
      <c r="QY24" s="39">
        <v>1791258120945660</v>
      </c>
      <c r="QZ24" s="39">
        <v>1746495703351290</v>
      </c>
      <c r="RA24" s="39">
        <v>1493580648546300</v>
      </c>
      <c r="RB24" s="39">
        <v>1350318122074110</v>
      </c>
      <c r="RC24" s="39">
        <v>1171263485640700</v>
      </c>
      <c r="RD24" s="39">
        <v>1053603393437690</v>
      </c>
      <c r="RE24" s="39">
        <v>921534558371840</v>
      </c>
      <c r="RF24" s="39">
        <v>776746378985472</v>
      </c>
      <c r="RG24" s="39">
        <v>623526910361600</v>
      </c>
      <c r="RH24" s="39">
        <v>556150751756288</v>
      </c>
      <c r="RI24" s="39">
        <v>479792273031168</v>
      </c>
      <c r="RJ24" s="39">
        <v>354725107073024</v>
      </c>
      <c r="RK24" s="39">
        <v>260426046636032</v>
      </c>
      <c r="RL24" s="39">
        <v>221075287834624</v>
      </c>
      <c r="RM24" s="39">
        <v>184161922973696</v>
      </c>
      <c r="RN24" s="39">
        <v>187485137141760</v>
      </c>
      <c r="RO24" s="39">
        <v>142173651599360</v>
      </c>
      <c r="RP24" s="39">
        <v>96452961370112</v>
      </c>
      <c r="RQ24" s="39">
        <v>100485465899008</v>
      </c>
      <c r="RR24" s="39">
        <v>101698534113280</v>
      </c>
      <c r="RS24" s="39">
        <v>92355336077312</v>
      </c>
      <c r="RT24" s="39">
        <v>82648819040256</v>
      </c>
      <c r="RU24" s="39">
        <v>52959152963584</v>
      </c>
      <c r="RV24" s="39">
        <v>56004922310656</v>
      </c>
      <c r="RW24" s="39">
        <v>56880898506752</v>
      </c>
      <c r="RX24" s="39">
        <v>12088386781184</v>
      </c>
      <c r="RY24" s="39">
        <v>9787047673856</v>
      </c>
      <c r="RZ24" s="39">
        <v>12935862681600</v>
      </c>
      <c r="SA24" s="39">
        <v>28506268368896</v>
      </c>
      <c r="SB24" s="39">
        <v>15396647206912</v>
      </c>
      <c r="SC24" s="39">
        <v>14414179729408</v>
      </c>
      <c r="SD24" s="39">
        <v>4307891257344</v>
      </c>
      <c r="SE24" s="39">
        <v>6533892538368</v>
      </c>
      <c r="SF24" s="39">
        <v>0</v>
      </c>
      <c r="SG24" s="39">
        <v>3901411033088</v>
      </c>
      <c r="SH24" s="39">
        <v>11710667685888</v>
      </c>
      <c r="SI24" s="39">
        <v>3937905147904</v>
      </c>
      <c r="SJ24" s="39">
        <v>11847665188864</v>
      </c>
      <c r="SK24" s="39">
        <v>7944634105856</v>
      </c>
      <c r="SL24" s="39">
        <v>8070228869120</v>
      </c>
      <c r="SM24" s="39">
        <v>0</v>
      </c>
      <c r="SN24" s="39">
        <v>0</v>
      </c>
      <c r="SO24" s="39">
        <v>4108031361024</v>
      </c>
      <c r="SP24" s="39">
        <v>0</v>
      </c>
      <c r="SQ24" s="39">
        <v>1719639998464</v>
      </c>
      <c r="SR24" s="39">
        <v>2503185268736</v>
      </c>
      <c r="SS24" s="39">
        <v>2429982705975290</v>
      </c>
      <c r="ST24" s="39">
        <v>1772507233255420</v>
      </c>
      <c r="SU24" s="39">
        <v>67637006565376</v>
      </c>
      <c r="SV24" s="39">
        <v>56967879983104</v>
      </c>
      <c r="SW24" s="39">
        <v>48712357249024</v>
      </c>
      <c r="SX24" s="39">
        <v>40726415015936</v>
      </c>
      <c r="SY24" s="39">
        <v>498591915311104</v>
      </c>
      <c r="SZ24" s="39">
        <v>840565365145600</v>
      </c>
      <c r="TA24" s="39">
        <v>454858142384128</v>
      </c>
      <c r="TB24" s="39">
        <v>2831931515338750</v>
      </c>
      <c r="TC24" s="39">
        <v>977644950650880</v>
      </c>
      <c r="TD24" s="39">
        <v>2163093572419580</v>
      </c>
      <c r="TE24" s="39">
        <v>3074684140650490</v>
      </c>
      <c r="TF24" s="39">
        <v>2107919214575610</v>
      </c>
      <c r="TG24" s="39">
        <v>2186184658780160</v>
      </c>
      <c r="TH24" s="39">
        <v>2255900165275640</v>
      </c>
      <c r="TI24" s="39">
        <v>2669310900174840</v>
      </c>
      <c r="TJ24" s="39">
        <v>2869824669614080</v>
      </c>
      <c r="TK24" s="39">
        <v>2939170137833470</v>
      </c>
      <c r="TL24" s="39">
        <v>3427887487123450</v>
      </c>
      <c r="TM24" s="39">
        <v>3897378415312890</v>
      </c>
      <c r="TN24" s="39">
        <v>3479932558639100</v>
      </c>
      <c r="TO24" s="39">
        <v>3077235351224320</v>
      </c>
      <c r="TP24" s="39">
        <v>3146207157288960</v>
      </c>
      <c r="TQ24" s="39">
        <v>3342208526712830</v>
      </c>
      <c r="TR24" s="39">
        <v>3048621473792000</v>
      </c>
      <c r="TS24" s="39">
        <v>2318308456005630</v>
      </c>
      <c r="TT24" s="39">
        <v>2344317704208380</v>
      </c>
      <c r="TU24" s="39">
        <v>2832689040195580</v>
      </c>
      <c r="TV24" s="39">
        <v>2718723156738040</v>
      </c>
      <c r="TW24" s="39">
        <v>2647654869762040</v>
      </c>
      <c r="TX24" s="39">
        <v>2966056364670970</v>
      </c>
      <c r="TY24" s="39">
        <v>2794670526562300</v>
      </c>
      <c r="TZ24" s="39">
        <v>2877672648605690</v>
      </c>
      <c r="UA24" s="39">
        <v>2791762296832000</v>
      </c>
      <c r="UB24" s="39">
        <v>2814786274328570</v>
      </c>
      <c r="UC24" s="39">
        <v>2938788959485950</v>
      </c>
      <c r="UD24" s="39">
        <v>2599708002353150</v>
      </c>
      <c r="UE24" s="39">
        <v>2199139622322170</v>
      </c>
      <c r="UF24" s="39">
        <v>2468759281336320</v>
      </c>
      <c r="UG24" s="39">
        <v>2118317733052410</v>
      </c>
      <c r="UH24" s="39">
        <v>1861632636485630</v>
      </c>
      <c r="UI24" s="39">
        <v>2054848451182590</v>
      </c>
      <c r="UJ24" s="39">
        <v>1776425988259840</v>
      </c>
      <c r="UK24" s="39">
        <v>1703537306238970</v>
      </c>
      <c r="UL24" s="39">
        <v>1785584066494460</v>
      </c>
      <c r="UM24" s="39">
        <v>1402426141704190</v>
      </c>
      <c r="UN24" s="39">
        <v>1597868360073210</v>
      </c>
      <c r="UO24" s="39">
        <v>1415407680356350</v>
      </c>
      <c r="UP24" s="39">
        <v>1365574785433600</v>
      </c>
      <c r="UQ24" s="39">
        <v>1258839345201150</v>
      </c>
      <c r="UR24" s="39">
        <v>1299005476700160</v>
      </c>
      <c r="US24" s="39">
        <v>1107626096066560</v>
      </c>
      <c r="UT24" s="39">
        <v>989150362730496</v>
      </c>
      <c r="UU24" s="39">
        <v>950093943406592</v>
      </c>
      <c r="UV24" s="39">
        <v>843443127451648</v>
      </c>
      <c r="UW24" s="39">
        <v>759643886321664</v>
      </c>
      <c r="UX24" s="39">
        <v>669166642135040</v>
      </c>
      <c r="UY24" s="39">
        <v>596492909805568</v>
      </c>
      <c r="UZ24" s="39">
        <v>556544680787968</v>
      </c>
      <c r="VA24" s="39">
        <v>489968526950400</v>
      </c>
      <c r="VB24" s="39">
        <v>368102822903808</v>
      </c>
      <c r="VC24" s="39">
        <v>331042892283904</v>
      </c>
      <c r="VD24" s="39">
        <v>300345888604160</v>
      </c>
      <c r="VE24" s="39">
        <v>257482869964800</v>
      </c>
      <c r="VF24" s="39">
        <v>172237265043456</v>
      </c>
      <c r="VG24" s="39">
        <v>169219127771136</v>
      </c>
      <c r="VH24" s="39">
        <v>102665874833408</v>
      </c>
      <c r="VI24" s="39">
        <v>110593562378240</v>
      </c>
      <c r="VJ24" s="39">
        <v>86213356683264</v>
      </c>
      <c r="VK24" s="39">
        <v>55836390981632</v>
      </c>
      <c r="VL24" s="39">
        <v>82945222115328</v>
      </c>
      <c r="VM24" s="39">
        <v>75511061544960</v>
      </c>
      <c r="VN24" s="39">
        <v>67591112491008</v>
      </c>
      <c r="VO24" s="39">
        <v>64770996699136</v>
      </c>
      <c r="VP24" s="39">
        <v>30427096023040</v>
      </c>
      <c r="VQ24" s="39">
        <v>32299263459328</v>
      </c>
      <c r="VR24" s="39">
        <v>31293435805696</v>
      </c>
      <c r="VS24" s="39">
        <v>10237589323776</v>
      </c>
      <c r="VT24" s="39">
        <v>8167646822400</v>
      </c>
      <c r="VU24" s="39">
        <v>11531852972032</v>
      </c>
      <c r="VV24" s="39">
        <v>13189001510912</v>
      </c>
      <c r="VW24" s="39">
        <v>14463020302336</v>
      </c>
      <c r="VX24" s="39">
        <v>9549787430912</v>
      </c>
      <c r="VY24" s="39">
        <v>5643747983360</v>
      </c>
      <c r="VZ24" s="39">
        <v>8423961788416</v>
      </c>
      <c r="WA24" s="39">
        <v>3512621596672</v>
      </c>
      <c r="WB24" s="39">
        <v>5578727358464</v>
      </c>
      <c r="WC24" s="39">
        <v>9035694735360</v>
      </c>
      <c r="WD24" s="39">
        <v>5615654535168</v>
      </c>
      <c r="WE24" s="39">
        <v>11033604259840</v>
      </c>
      <c r="WF24" s="39">
        <v>7767817977856</v>
      </c>
      <c r="WG24" s="39">
        <v>7830613000192</v>
      </c>
      <c r="WH24" s="39">
        <v>3510735470592</v>
      </c>
      <c r="WI24" s="39">
        <v>3509276639232</v>
      </c>
      <c r="WJ24" s="39">
        <v>5786217480192</v>
      </c>
      <c r="WK24" s="39">
        <v>3483322548224</v>
      </c>
      <c r="WL24" s="39">
        <v>3982564524032</v>
      </c>
      <c r="WM24" s="39">
        <v>4438836641792</v>
      </c>
      <c r="WN24" s="36"/>
      <c r="WO24" s="37">
        <v>0.1334253581533362</v>
      </c>
      <c r="WP24" s="37" t="e">
        <v>#N/A</v>
      </c>
      <c r="WQ24" s="37">
        <v>19.806453504248626</v>
      </c>
      <c r="WR24" s="37" t="e">
        <v>#N/A</v>
      </c>
      <c r="WS24" s="38">
        <v>1.3809058046638991</v>
      </c>
      <c r="WT24" s="37" t="e">
        <v>#N/A</v>
      </c>
      <c r="WU24" s="37">
        <v>204.98986843558018</v>
      </c>
      <c r="WV24" t="e">
        <v>#N/A</v>
      </c>
      <c r="WW24"/>
      <c r="WX24" s="39">
        <v>4.2439807685133344</v>
      </c>
      <c r="WY24" s="39">
        <v>26.740000000000009</v>
      </c>
      <c r="WZ24" s="39">
        <v>14.533884384405976</v>
      </c>
      <c r="XA24" s="39">
        <v>67.988950276243088</v>
      </c>
      <c r="XB24" s="227">
        <v>6029972342460489</v>
      </c>
      <c r="XC24" s="227">
        <v>1.962643913403729E+17</v>
      </c>
      <c r="XD24" s="39">
        <v>-370.33556924693448</v>
      </c>
      <c r="XE24" s="39">
        <v>8115.1673115897311</v>
      </c>
      <c r="XF24" s="39">
        <v>-606.63814722946074</v>
      </c>
      <c r="XG24" s="39">
        <v>11942.678266204573</v>
      </c>
      <c r="XH24" s="220"/>
      <c r="XI24" s="223"/>
      <c r="XJ24" s="223"/>
      <c r="XK24" s="187">
        <v>-5461114907990310</v>
      </c>
      <c r="XL24" s="187">
        <v>387478461375480</v>
      </c>
      <c r="XM24" s="187">
        <v>546815672921046</v>
      </c>
      <c r="XN24" s="187">
        <v>1376788063099320</v>
      </c>
      <c r="XO24" s="187">
        <v>2742668370978230</v>
      </c>
      <c r="XP24" s="187">
        <v>3866157618083090</v>
      </c>
      <c r="XQ24" s="187">
        <v>4323388912023050</v>
      </c>
      <c r="XR24" s="187">
        <v>4176807298624800</v>
      </c>
      <c r="XS24" s="187">
        <v>3736539534869870</v>
      </c>
      <c r="XT24" s="187">
        <v>3181298980713190</v>
      </c>
      <c r="XU24" s="187">
        <v>2556595734690260</v>
      </c>
      <c r="XV24" s="187">
        <v>1947099026333330</v>
      </c>
      <c r="XW24" s="187">
        <v>1399161371472340</v>
      </c>
      <c r="XX24" s="187">
        <v>898888639396358</v>
      </c>
      <c r="XY24" s="187">
        <v>477446058032359</v>
      </c>
      <c r="XZ24" s="187">
        <v>149849571006958</v>
      </c>
      <c r="YA24" s="187">
        <v>-87025806411528.094</v>
      </c>
      <c r="YB24" s="187">
        <v>-249565721059222</v>
      </c>
      <c r="YC24" s="187">
        <v>-351314627610766</v>
      </c>
      <c r="YD24" s="187">
        <v>-394694921064840</v>
      </c>
      <c r="YE24" s="187">
        <v>-381443102614111</v>
      </c>
      <c r="YF24" s="187">
        <v>-322584494117792</v>
      </c>
      <c r="YG24" s="187">
        <v>-245115159492652</v>
      </c>
      <c r="YH24" s="187">
        <v>-174079115724432</v>
      </c>
      <c r="YI24" s="187">
        <v>-121819566272058</v>
      </c>
      <c r="YJ24" s="187">
        <v>-85711385539828.406</v>
      </c>
      <c r="YK24" s="187">
        <v>-58926804862286.898</v>
      </c>
      <c r="YL24" s="187">
        <v>-37853803160451.398</v>
      </c>
      <c r="YM24" s="187">
        <v>-21848781775007.102</v>
      </c>
      <c r="YN24" s="187">
        <v>-12496491886762.9</v>
      </c>
      <c r="YO24" s="187">
        <v>-8467136013266.7402</v>
      </c>
      <c r="YP24" s="187">
        <v>-9386898984452.0898</v>
      </c>
      <c r="YQ24" s="187">
        <v>-11108960728342</v>
      </c>
      <c r="YR24" s="187">
        <v>-11864609492254.699</v>
      </c>
      <c r="YS24" s="187">
        <v>-11220505253130.6</v>
      </c>
      <c r="YT24"/>
      <c r="YU24" s="187"/>
      <c r="YV24" s="187"/>
      <c r="YW24" s="187"/>
      <c r="YX24" s="32">
        <v>1.7549504265585901E+17</v>
      </c>
      <c r="YY24" s="32">
        <v>6.5201070167591504E+16</v>
      </c>
      <c r="YZ24" s="32">
        <v>8.51016644532588E+16</v>
      </c>
      <c r="ZA24" s="32">
        <v>9.7923960300717792E+16</v>
      </c>
      <c r="ZB24" s="32">
        <v>1.0047500868155901E+17</v>
      </c>
      <c r="ZC24" s="32">
        <v>1.0104780886887299E+17</v>
      </c>
      <c r="ZD24" s="32">
        <v>1.00741451951524E+17</v>
      </c>
      <c r="ZE24" s="32">
        <v>9.6239245525898096E+16</v>
      </c>
      <c r="ZF24" s="32">
        <v>8.6866894414187296E+16</v>
      </c>
      <c r="ZG24" s="32">
        <v>7.3962062616289904E+16</v>
      </c>
      <c r="ZH24" s="32">
        <v>6.0301307366142304E+16</v>
      </c>
      <c r="ZI24" s="32">
        <v>4.78071330334476E+16</v>
      </c>
      <c r="ZJ24" s="32">
        <v>3.6742269188903504E+16</v>
      </c>
      <c r="ZK24" s="32">
        <v>2.77982273611824E+16</v>
      </c>
      <c r="ZL24" s="32">
        <v>2.09091927678849E+16</v>
      </c>
      <c r="ZM24" s="32">
        <v>1.59279455913352E+16</v>
      </c>
      <c r="ZN24" s="32">
        <v>1.28351904244481E+16</v>
      </c>
      <c r="ZO24" s="32">
        <v>1.1349247597564E+16</v>
      </c>
      <c r="ZP24" s="32">
        <v>1.07884034506783E+16</v>
      </c>
      <c r="ZQ24" s="32">
        <v>1.03361830423322E+16</v>
      </c>
      <c r="ZR24" s="187">
        <v>9474882094438390</v>
      </c>
      <c r="ZS24" s="187">
        <v>8001182074931120</v>
      </c>
      <c r="ZT24" s="187">
        <v>6150949398656230</v>
      </c>
      <c r="ZU24" s="187">
        <v>4326597106334540</v>
      </c>
      <c r="ZV24" s="187">
        <v>2897280872966400</v>
      </c>
      <c r="ZW24" s="187">
        <v>1947012230584960</v>
      </c>
      <c r="ZX24" s="187">
        <v>1343900848491320</v>
      </c>
      <c r="ZY24" s="187">
        <v>926102147060768</v>
      </c>
      <c r="ZZ24" s="187">
        <v>608972604285828</v>
      </c>
      <c r="AAA24" s="187">
        <v>397664056033389</v>
      </c>
      <c r="AAB24" s="187">
        <v>287050543723324</v>
      </c>
      <c r="AAC24" s="187">
        <v>239339147797634</v>
      </c>
      <c r="AAD24" s="187">
        <v>223013746680322</v>
      </c>
      <c r="AAE24" s="187">
        <v>215522274151942</v>
      </c>
      <c r="AAF24" s="187">
        <v>202355258333847</v>
      </c>
    </row>
    <row r="25" spans="1:708" x14ac:dyDescent="0.3">
      <c r="A25" s="2">
        <v>43120</v>
      </c>
      <c r="B25" s="1" t="s">
        <v>6</v>
      </c>
      <c r="C25" s="4" t="s">
        <v>8</v>
      </c>
      <c r="D25" s="1">
        <v>82</v>
      </c>
      <c r="E25" s="3">
        <v>0.49059027777777775</v>
      </c>
      <c r="F25" s="3">
        <v>0.49259259259259264</v>
      </c>
      <c r="G25" s="196"/>
      <c r="H25" s="57">
        <v>43120.490590277775</v>
      </c>
      <c r="I25" s="57">
        <v>43120.492592592593</v>
      </c>
      <c r="J25" s="196">
        <f t="shared" si="0"/>
        <v>19</v>
      </c>
      <c r="K25" s="77">
        <v>2.7</v>
      </c>
      <c r="L25" s="53">
        <v>91</v>
      </c>
      <c r="M25" s="53">
        <v>10.8</v>
      </c>
      <c r="N25" s="53">
        <v>1.4</v>
      </c>
      <c r="O25" s="53">
        <v>234</v>
      </c>
      <c r="P25" s="53">
        <v>992.1</v>
      </c>
      <c r="Q25" s="54">
        <v>173</v>
      </c>
      <c r="R25" s="210" t="s">
        <v>8</v>
      </c>
      <c r="S25" s="211">
        <v>14.51</v>
      </c>
      <c r="T25" s="211">
        <v>2.0367294420400048</v>
      </c>
      <c r="U25" s="212">
        <v>3134.6333333333332</v>
      </c>
      <c r="V25" s="78">
        <v>82</v>
      </c>
      <c r="W25" s="116">
        <v>5.5997109826589595</v>
      </c>
      <c r="X25" s="116">
        <v>69.901011560693647</v>
      </c>
      <c r="Y25" s="116">
        <v>2.9367774566473988</v>
      </c>
      <c r="Z25" s="117">
        <v>33.123144243930611</v>
      </c>
      <c r="AA25" s="117">
        <v>3128.8382565317943</v>
      </c>
      <c r="AB25" s="116">
        <v>1.4451182616762999</v>
      </c>
      <c r="AC25" s="116">
        <v>2.2497015452023117</v>
      </c>
      <c r="AD25" s="116">
        <v>80.52059248554913</v>
      </c>
      <c r="AE25" s="116">
        <v>21.879326182658946</v>
      </c>
      <c r="AF25" s="116">
        <v>457.55130057803467</v>
      </c>
      <c r="AG25" s="116">
        <v>1.304733364971099</v>
      </c>
      <c r="AH25" s="116">
        <v>87.53843027456648</v>
      </c>
      <c r="AI25" s="116">
        <v>466.29226878612718</v>
      </c>
      <c r="AJ25" s="118">
        <v>78.530256502890168</v>
      </c>
      <c r="AK25" s="83">
        <v>3050.3274123090928</v>
      </c>
      <c r="AL25" s="84">
        <v>466.78932161060533</v>
      </c>
      <c r="AM25" s="76"/>
      <c r="AN25" s="48">
        <v>669.8619880942108</v>
      </c>
      <c r="AO25" s="49">
        <v>57.056916611898657</v>
      </c>
      <c r="AP25" s="48">
        <v>1.3678037566500345</v>
      </c>
      <c r="AQ25" s="49">
        <v>2.2402331760569664E-2</v>
      </c>
      <c r="AR25" s="49">
        <v>1.1434285588890549</v>
      </c>
      <c r="AS25" s="49">
        <v>3.9146669124431027E-3</v>
      </c>
      <c r="AT25" s="89">
        <v>1167.5253802473198</v>
      </c>
      <c r="AU25" s="90">
        <v>23.923961708852723</v>
      </c>
      <c r="AV25" s="89">
        <v>732.98410897306985</v>
      </c>
      <c r="AW25" s="90">
        <v>15.019702400434827</v>
      </c>
      <c r="AX25" s="74">
        <v>718.09193586814729</v>
      </c>
      <c r="AY25" s="74">
        <v>9.2725072910950459</v>
      </c>
      <c r="AZ25" s="74">
        <v>554.73750097784739</v>
      </c>
      <c r="BA25" s="90">
        <v>10.167800265539077</v>
      </c>
      <c r="BB25" s="89">
        <v>2237.1949932174548</v>
      </c>
      <c r="BC25" s="74">
        <v>36.761013068034103</v>
      </c>
      <c r="BD25" s="74">
        <v>749.74843441771122</v>
      </c>
      <c r="BE25" s="70">
        <v>12.815101002503466</v>
      </c>
      <c r="BF25" s="74">
        <v>511.09143543122138</v>
      </c>
      <c r="BG25" s="69">
        <v>19.678063446345604</v>
      </c>
      <c r="BH25" s="88">
        <v>232.82523564762866</v>
      </c>
      <c r="BI25" s="70">
        <v>4.7708616161376751</v>
      </c>
      <c r="BJ25" s="70">
        <v>211.44833205515934</v>
      </c>
      <c r="BK25" s="70">
        <v>3.8756428094881938</v>
      </c>
      <c r="BL25" s="70">
        <v>194.81183687620305</v>
      </c>
      <c r="BM25" s="69">
        <v>7.500653347702082</v>
      </c>
      <c r="BN25" s="71">
        <v>845141.98748797539</v>
      </c>
      <c r="BO25" s="72">
        <v>781060.48365259019</v>
      </c>
      <c r="BP25" s="73">
        <v>2014089701588483.2</v>
      </c>
      <c r="BQ25" s="73">
        <v>1861374656249443.7</v>
      </c>
      <c r="BR25" s="49">
        <v>95.997745530244714</v>
      </c>
      <c r="BS25" s="49">
        <v>105.58224397368799</v>
      </c>
      <c r="BT25" s="70">
        <v>228.77584300700559</v>
      </c>
      <c r="BU25" s="69">
        <v>251.61702223560783</v>
      </c>
      <c r="BV25" s="85">
        <v>488457750808907.06</v>
      </c>
      <c r="BW25" s="75">
        <v>412269061427304.31</v>
      </c>
      <c r="BX25" s="75">
        <v>484971058609706.87</v>
      </c>
      <c r="BY25" s="75">
        <v>495614179529270.81</v>
      </c>
      <c r="BZ25" s="75">
        <v>542276046171914.5</v>
      </c>
      <c r="CA25" s="75">
        <v>517540465955607.19</v>
      </c>
      <c r="CB25" s="75">
        <v>597777018669683.37</v>
      </c>
      <c r="CC25" s="75">
        <v>687478292514312.5</v>
      </c>
      <c r="CD25" s="75">
        <v>740005750636672</v>
      </c>
      <c r="CE25" s="75">
        <v>816529958935738</v>
      </c>
      <c r="CF25" s="75">
        <v>887771338768014</v>
      </c>
      <c r="CG25" s="75">
        <v>932675890353966.37</v>
      </c>
      <c r="CH25" s="75">
        <v>1003259873109898</v>
      </c>
      <c r="CI25" s="75">
        <v>1125805353909374.5</v>
      </c>
      <c r="CJ25" s="75">
        <v>1181696383766018</v>
      </c>
      <c r="CK25" s="75">
        <v>1288054182082525.7</v>
      </c>
      <c r="CL25" s="75">
        <v>1335903880353973.2</v>
      </c>
      <c r="CM25" s="75">
        <v>1410298473910152</v>
      </c>
      <c r="CN25" s="75">
        <v>1478118364968901.5</v>
      </c>
      <c r="CO25" s="75">
        <v>1562618227782519</v>
      </c>
      <c r="CP25" s="75">
        <v>1613313220887735.7</v>
      </c>
      <c r="CQ25" s="75">
        <v>1678294053002961.5</v>
      </c>
      <c r="CR25" s="75">
        <v>1769626030984640.5</v>
      </c>
      <c r="CS25" s="75">
        <v>1900108994239563.5</v>
      </c>
      <c r="CT25" s="75">
        <v>1958272917852651.2</v>
      </c>
      <c r="CU25" s="75">
        <v>2019084067966583.7</v>
      </c>
      <c r="CV25" s="75">
        <v>2165769566422498.5</v>
      </c>
      <c r="CW25" s="75">
        <v>2256591726278005</v>
      </c>
      <c r="CX25" s="75">
        <v>2297828419427607</v>
      </c>
      <c r="CY25" s="75">
        <v>2427959630529613</v>
      </c>
      <c r="CZ25" s="75">
        <v>2431474429325983</v>
      </c>
      <c r="DA25" s="75">
        <v>2459722263854195.5</v>
      </c>
      <c r="DB25" s="75">
        <v>2549516299015990</v>
      </c>
      <c r="DC25" s="75">
        <v>2631788381553721.5</v>
      </c>
      <c r="DD25" s="75">
        <v>2617369777512844</v>
      </c>
      <c r="DE25" s="75">
        <v>2666845895794233</v>
      </c>
      <c r="DF25" s="75">
        <v>2697710382312355.5</v>
      </c>
      <c r="DG25" s="75">
        <v>2704742349750937</v>
      </c>
      <c r="DH25" s="75">
        <v>2740014780294574.5</v>
      </c>
      <c r="DI25" s="75">
        <v>2689751855991837</v>
      </c>
      <c r="DJ25" s="75">
        <v>2686856721063902</v>
      </c>
      <c r="DK25" s="75">
        <v>2711028987704033.5</v>
      </c>
      <c r="DL25" s="75">
        <v>2693373349107625</v>
      </c>
      <c r="DM25" s="75">
        <v>2698604111088293.5</v>
      </c>
      <c r="DN25" s="75">
        <v>2666938686991434.5</v>
      </c>
      <c r="DO25" s="75">
        <v>2613118702755049.5</v>
      </c>
      <c r="DP25" s="75">
        <v>2561278325759710</v>
      </c>
      <c r="DQ25" s="75">
        <v>2541385332256862.5</v>
      </c>
      <c r="DR25" s="75">
        <v>2491791325396279.5</v>
      </c>
      <c r="DS25" s="75">
        <v>2408497407113513.5</v>
      </c>
      <c r="DT25" s="75">
        <v>2346372671691052.5</v>
      </c>
      <c r="DU25" s="75">
        <v>2251997013829479.5</v>
      </c>
      <c r="DV25" s="75">
        <v>2152322853056207.2</v>
      </c>
      <c r="DW25" s="75">
        <v>2026748542616819.2</v>
      </c>
      <c r="DX25" s="75">
        <v>1942047210012881.2</v>
      </c>
      <c r="DY25" s="75">
        <v>1851545776653536.3</v>
      </c>
      <c r="DZ25" s="75">
        <v>1746223775880616.2</v>
      </c>
      <c r="EA25" s="75">
        <v>1624407044251626.5</v>
      </c>
      <c r="EB25" s="75">
        <v>1500437194873205.5</v>
      </c>
      <c r="EC25" s="75">
        <v>1383960619663463.2</v>
      </c>
      <c r="ED25" s="75">
        <v>1291343582080451.2</v>
      </c>
      <c r="EE25" s="75">
        <v>1158607600201297</v>
      </c>
      <c r="EF25" s="75">
        <v>1028017665788382.2</v>
      </c>
      <c r="EG25" s="75">
        <v>932350410767720.5</v>
      </c>
      <c r="EH25" s="75">
        <v>822940978645032</v>
      </c>
      <c r="EI25" s="75">
        <v>723853213711124.75</v>
      </c>
      <c r="EJ25" s="75">
        <v>640761549304308.62</v>
      </c>
      <c r="EK25" s="75">
        <v>570051335774479.25</v>
      </c>
      <c r="EL25" s="75">
        <v>489480990012742.87</v>
      </c>
      <c r="EM25" s="75">
        <v>421933330043442.31</v>
      </c>
      <c r="EN25" s="75">
        <v>369116101662689.44</v>
      </c>
      <c r="EO25" s="75">
        <v>316732509081431.06</v>
      </c>
      <c r="EP25" s="75">
        <v>264673416030823.37</v>
      </c>
      <c r="EQ25" s="75">
        <v>220168584125950.91</v>
      </c>
      <c r="ER25" s="75">
        <v>185606358184750.25</v>
      </c>
      <c r="ES25" s="75">
        <v>147143527648953.97</v>
      </c>
      <c r="ET25" s="75">
        <v>119618544850639.12</v>
      </c>
      <c r="EU25" s="75">
        <v>94031452004254.125</v>
      </c>
      <c r="EV25" s="75">
        <v>79513629895253.906</v>
      </c>
      <c r="EW25" s="75">
        <v>61284583310373.328</v>
      </c>
      <c r="EX25" s="75">
        <v>46283915336138.266</v>
      </c>
      <c r="EY25" s="75">
        <v>36543593553935.055</v>
      </c>
      <c r="EZ25" s="75">
        <v>28480940366189.473</v>
      </c>
      <c r="FA25" s="75">
        <v>20729278416525.516</v>
      </c>
      <c r="FB25" s="75">
        <v>16346411211116.885</v>
      </c>
      <c r="FC25" s="75">
        <v>12385795428582.711</v>
      </c>
      <c r="FD25" s="75">
        <v>9641857005889.9062</v>
      </c>
      <c r="FE25" s="75">
        <v>5909544334524.208</v>
      </c>
      <c r="FF25" s="75">
        <v>6537867888050.9492</v>
      </c>
      <c r="FG25" s="75">
        <v>2840082847339.9463</v>
      </c>
      <c r="FH25" s="75">
        <v>2801837386911.3711</v>
      </c>
      <c r="FI25" s="75">
        <v>2103022475587.3533</v>
      </c>
      <c r="FJ25" s="182">
        <v>387644571832801.25</v>
      </c>
      <c r="FK25" s="75">
        <v>396452272780407.12</v>
      </c>
      <c r="FL25" s="75">
        <v>574506799858608.37</v>
      </c>
      <c r="FM25" s="75">
        <v>622622018521910.62</v>
      </c>
      <c r="FN25" s="75">
        <v>676701579959896.5</v>
      </c>
      <c r="FO25" s="75">
        <v>793273987887126.5</v>
      </c>
      <c r="FP25" s="75">
        <v>802064646661673.62</v>
      </c>
      <c r="FQ25" s="75">
        <v>930981134229655.25</v>
      </c>
      <c r="FR25" s="39">
        <v>935179478792412.62</v>
      </c>
      <c r="FS25" s="39">
        <v>991325699402423.5</v>
      </c>
      <c r="FT25" s="39">
        <v>1167968338894692.5</v>
      </c>
      <c r="FU25" s="39">
        <v>1347566602240377.2</v>
      </c>
      <c r="FV25" s="39">
        <v>1395427711539705.5</v>
      </c>
      <c r="FW25" s="39">
        <v>1393255484588610.5</v>
      </c>
      <c r="FX25" s="39">
        <v>1487450937093390.7</v>
      </c>
      <c r="FY25" s="39">
        <v>1693383401298927.5</v>
      </c>
      <c r="FZ25" s="39">
        <v>1822888143716402.2</v>
      </c>
      <c r="GA25" s="39">
        <v>1936932171253561.5</v>
      </c>
      <c r="GB25" s="39">
        <v>1890092369236141</v>
      </c>
      <c r="GC25" s="39">
        <v>2000695723297637.7</v>
      </c>
      <c r="GD25" s="39">
        <v>2093849709885806.2</v>
      </c>
      <c r="GE25" s="39">
        <v>2116477846059630.7</v>
      </c>
      <c r="GF25" s="39">
        <v>2274569470830584.5</v>
      </c>
      <c r="GG25" s="39">
        <v>2273037545534973</v>
      </c>
      <c r="GH25" s="39">
        <v>2310240670752356.5</v>
      </c>
      <c r="GI25" s="39">
        <v>2441863995270796</v>
      </c>
      <c r="GJ25" s="39">
        <v>2444812491296038</v>
      </c>
      <c r="GK25" s="39">
        <v>2370971962462623</v>
      </c>
      <c r="GL25" s="39">
        <v>2391188060876435.5</v>
      </c>
      <c r="GM25" s="39">
        <v>2482554415303799.5</v>
      </c>
      <c r="GN25" s="39">
        <v>2514718026708314</v>
      </c>
      <c r="GO25" s="39">
        <v>2552695032783017</v>
      </c>
      <c r="GP25" s="39">
        <v>2644384252639138</v>
      </c>
      <c r="GQ25" s="39">
        <v>2719457772923349.5</v>
      </c>
      <c r="GR25" s="39">
        <v>2696456164264192</v>
      </c>
      <c r="GS25" s="39">
        <v>2827513001892762.5</v>
      </c>
      <c r="GT25" s="39">
        <v>2837334145422511.5</v>
      </c>
      <c r="GU25" s="39">
        <v>2860564771394356</v>
      </c>
      <c r="GV25" s="39">
        <v>2945860997183003</v>
      </c>
      <c r="GW25" s="39">
        <v>3046864285106099.5</v>
      </c>
      <c r="GX25" s="39">
        <v>2990561622136083.5</v>
      </c>
      <c r="GY25" s="39">
        <v>2975085019735662.5</v>
      </c>
      <c r="GZ25" s="39">
        <v>2913912590012037</v>
      </c>
      <c r="HA25" s="39">
        <v>2934341312848555.5</v>
      </c>
      <c r="HB25" s="39">
        <v>2837239975511750</v>
      </c>
      <c r="HC25" s="39">
        <v>2856243023304066</v>
      </c>
      <c r="HD25" s="39">
        <v>2790662012058438.5</v>
      </c>
      <c r="HE25" s="39">
        <v>2698120484862301.5</v>
      </c>
      <c r="HF25" s="39">
        <v>2593693050677190</v>
      </c>
      <c r="HG25" s="39">
        <v>2556340574315262</v>
      </c>
      <c r="HH25" s="39">
        <v>2471650287865996</v>
      </c>
      <c r="HI25" s="39">
        <v>2297497158889180</v>
      </c>
      <c r="HJ25" s="39">
        <v>2164178265582947.2</v>
      </c>
      <c r="HK25" s="39">
        <v>2023387259377561.5</v>
      </c>
      <c r="HL25" s="39">
        <v>1841949532568849</v>
      </c>
      <c r="HM25" s="39">
        <v>1690675258143991</v>
      </c>
      <c r="HN25" s="39">
        <v>1529639500099526.7</v>
      </c>
      <c r="HO25" s="39">
        <v>1463195401968088.2</v>
      </c>
      <c r="HP25" s="39">
        <v>1359910098466853.2</v>
      </c>
      <c r="HQ25" s="39">
        <v>1246487763687993.7</v>
      </c>
      <c r="HR25" s="39">
        <v>1115511520003015.5</v>
      </c>
      <c r="HS25" s="39">
        <v>1005370043634711.5</v>
      </c>
      <c r="HT25" s="39">
        <v>928381911421918.37</v>
      </c>
      <c r="HU25" s="39">
        <v>831776370098261.5</v>
      </c>
      <c r="HV25" s="39">
        <v>742668277974356.87</v>
      </c>
      <c r="HW25" s="39">
        <v>669021454229392.87</v>
      </c>
      <c r="HX25" s="39">
        <v>578692243617194.12</v>
      </c>
      <c r="HY25" s="39">
        <v>484701987456414.5</v>
      </c>
      <c r="HZ25" s="39">
        <v>420997750872269.81</v>
      </c>
      <c r="IA25" s="39">
        <v>353121792640109.75</v>
      </c>
      <c r="IB25" s="39">
        <v>298086574956069.69</v>
      </c>
      <c r="IC25" s="39">
        <v>261149982023773.06</v>
      </c>
      <c r="ID25" s="39">
        <v>209376143950431.12</v>
      </c>
      <c r="IE25" s="39">
        <v>180980972211269.5</v>
      </c>
      <c r="IF25" s="39">
        <v>153630884631536.12</v>
      </c>
      <c r="IG25" s="39">
        <v>116695545019403.08</v>
      </c>
      <c r="IH25" s="39">
        <v>88927868319235.797</v>
      </c>
      <c r="II25" s="39">
        <v>71200908747374.125</v>
      </c>
      <c r="IJ25" s="39">
        <v>52694455592058.492</v>
      </c>
      <c r="IK25" s="39">
        <v>45894472675302.43</v>
      </c>
      <c r="IL25" s="39">
        <v>36655392523614.328</v>
      </c>
      <c r="IM25" s="39">
        <v>24807930929997.305</v>
      </c>
      <c r="IN25" s="39">
        <v>20463308003406.113</v>
      </c>
      <c r="IO25" s="39">
        <v>15481282499301.246</v>
      </c>
      <c r="IP25" s="39">
        <v>11605484358476.137</v>
      </c>
      <c r="IQ25" s="39">
        <v>8767224580766.6943</v>
      </c>
      <c r="IR25" s="39">
        <v>7374947030573.6045</v>
      </c>
      <c r="IS25" s="39">
        <v>4877512577502.3984</v>
      </c>
      <c r="IT25" s="39">
        <v>4208886511020.5396</v>
      </c>
      <c r="IU25" s="39">
        <v>2698355675066.2373</v>
      </c>
      <c r="IV25" s="39">
        <v>3028868253590.8452</v>
      </c>
      <c r="IW25" s="39">
        <v>3420877229668.1494</v>
      </c>
      <c r="IY25" s="219">
        <v>16.529298916177122</v>
      </c>
      <c r="IZ25" s="219">
        <v>1.1458004431543991</v>
      </c>
      <c r="JA25" s="33">
        <v>14.79</v>
      </c>
      <c r="JB25" s="185" t="e">
        <v>#N/A</v>
      </c>
      <c r="JC25" s="185" t="e">
        <v>#N/A</v>
      </c>
      <c r="JD25" s="33">
        <v>14.79</v>
      </c>
      <c r="JE25" s="185" t="e">
        <v>#N/A</v>
      </c>
      <c r="JF25" s="185" t="e">
        <v>#N/A</v>
      </c>
      <c r="JG25" s="32"/>
      <c r="JH25" s="32"/>
      <c r="JI25" s="32"/>
      <c r="JJ25" s="32"/>
      <c r="JK25" s="32"/>
      <c r="JL25" s="32"/>
      <c r="JM25" s="32"/>
      <c r="JN25" s="32"/>
      <c r="JO25" s="32"/>
      <c r="JP25" s="32"/>
      <c r="JQ25" s="32"/>
      <c r="JR25" s="32"/>
      <c r="JS25" s="32"/>
      <c r="JT25" s="32"/>
      <c r="JU25" s="32"/>
      <c r="JV25" s="32"/>
      <c r="JW25" s="32"/>
      <c r="JX25" s="32"/>
      <c r="JY25" s="32"/>
      <c r="JZ25" s="32"/>
      <c r="KA25" s="32"/>
      <c r="KB25" s="32"/>
      <c r="KC25" s="32"/>
      <c r="KD25" s="32"/>
      <c r="KE25" s="32"/>
      <c r="KF25" s="32"/>
      <c r="KG25" s="32"/>
      <c r="KH25" s="32"/>
      <c r="KI25" s="32"/>
      <c r="KJ25" s="32"/>
      <c r="KK25" s="32"/>
      <c r="KL25" s="32"/>
      <c r="KM25" s="33">
        <v>14.79</v>
      </c>
      <c r="KN25" s="32"/>
      <c r="KO25" s="72"/>
      <c r="KP25" s="32"/>
      <c r="KQ25" s="32"/>
      <c r="KR25" s="32"/>
      <c r="KS25" s="32"/>
      <c r="KT25" s="32"/>
      <c r="KU25" s="32"/>
      <c r="KV25" s="32"/>
      <c r="KW25" s="32"/>
      <c r="KX25" s="32"/>
      <c r="KY25" s="32"/>
      <c r="KZ25" s="32"/>
      <c r="LA25" s="32"/>
      <c r="LB25" s="32"/>
      <c r="LC25" s="32"/>
      <c r="LD25" s="32"/>
      <c r="LE25" s="32"/>
      <c r="LF25" s="32"/>
      <c r="LG25" s="32"/>
      <c r="LH25" s="32"/>
      <c r="LI25" s="32"/>
      <c r="LJ25" s="32"/>
      <c r="LK25" s="32"/>
      <c r="LL25" s="32"/>
      <c r="LM25" s="32"/>
      <c r="LN25" s="32"/>
      <c r="LO25" s="32"/>
      <c r="LP25" s="32"/>
      <c r="LQ25" s="32"/>
      <c r="LR25" s="32"/>
      <c r="LS25" s="32"/>
      <c r="LT25" s="32"/>
      <c r="LU25" s="32"/>
      <c r="LV25" s="32"/>
      <c r="LW25" s="32"/>
      <c r="LX25" s="32"/>
      <c r="LY25" s="32"/>
      <c r="LZ25" s="32"/>
      <c r="MA25" s="32"/>
      <c r="MB25" s="32"/>
      <c r="MC25" s="32"/>
      <c r="MD25" s="32"/>
      <c r="ME25" s="32"/>
      <c r="MF25" s="32"/>
      <c r="MG25" s="32"/>
      <c r="MH25" s="32"/>
      <c r="MI25" s="32"/>
      <c r="MJ25" s="32"/>
      <c r="MK25" s="32"/>
      <c r="ML25" s="32"/>
      <c r="MM25" s="32"/>
      <c r="MN25" s="32"/>
      <c r="MO25" s="32"/>
      <c r="MP25" s="32"/>
      <c r="MQ25" s="32"/>
      <c r="MR25" s="32"/>
      <c r="MS25" s="32"/>
      <c r="MT25" s="32"/>
      <c r="MU25" s="32"/>
      <c r="MV25" s="32"/>
      <c r="MW25" s="32"/>
      <c r="MX25" s="32"/>
      <c r="MY25" s="32"/>
      <c r="MZ25" s="32"/>
      <c r="NA25" s="32"/>
      <c r="NB25" s="32"/>
      <c r="NC25" s="32"/>
      <c r="ND25" s="32"/>
      <c r="NE25" s="32"/>
      <c r="NF25" s="32"/>
      <c r="NG25" s="32"/>
      <c r="NH25" s="32"/>
      <c r="NI25" s="32"/>
      <c r="NJ25" s="32"/>
      <c r="NK25" s="32"/>
      <c r="NL25" s="32"/>
      <c r="NM25" s="32"/>
      <c r="NN25" s="32"/>
      <c r="NO25" s="32"/>
      <c r="NP25" s="32"/>
      <c r="NQ25" s="32"/>
      <c r="NR25" s="32"/>
      <c r="NS25" s="32"/>
      <c r="NT25" s="32"/>
      <c r="NU25" s="32"/>
      <c r="NV25" s="32"/>
      <c r="NW25" s="32"/>
      <c r="NX25" s="32"/>
      <c r="NY25" s="32"/>
      <c r="NZ25" s="32"/>
      <c r="OA25" s="32"/>
      <c r="OB25" s="32"/>
      <c r="OC25" s="32"/>
      <c r="OD25" s="32"/>
      <c r="OE25" s="32"/>
      <c r="OF25" s="32"/>
      <c r="OG25" s="32"/>
      <c r="OH25" s="32"/>
      <c r="OI25" s="32"/>
      <c r="OJ25" s="32"/>
      <c r="OL25" s="173" t="e">
        <v>#N/A</v>
      </c>
      <c r="OM25" s="173" t="e">
        <v>#N/A</v>
      </c>
      <c r="ON25" s="173">
        <v>196.80362405972863</v>
      </c>
      <c r="OO25" s="173">
        <v>18.612292063009715</v>
      </c>
      <c r="OP25" s="6">
        <v>250.75065335238557</v>
      </c>
      <c r="OQ25" s="6" t="e">
        <v>#N/A</v>
      </c>
      <c r="OR25" s="6">
        <v>220.38161371529407</v>
      </c>
      <c r="OS25" s="6">
        <v>19.709196469326088</v>
      </c>
      <c r="OT25" s="175">
        <v>2695749046500090</v>
      </c>
      <c r="OU25" s="175">
        <v>93965762846953.906</v>
      </c>
      <c r="OV25" s="176">
        <v>348.52455802702002</v>
      </c>
      <c r="OW25" s="176">
        <v>24.063869122874799</v>
      </c>
      <c r="OX25" s="39">
        <v>0</v>
      </c>
      <c r="OY25" s="39">
        <v>713220390125568</v>
      </c>
      <c r="OZ25" s="39">
        <v>0</v>
      </c>
      <c r="PA25" s="39">
        <v>0</v>
      </c>
      <c r="PB25" s="39">
        <v>641279620808704</v>
      </c>
      <c r="PC25" s="39">
        <v>1004590233288700</v>
      </c>
      <c r="PD25" s="39">
        <v>991234696937472</v>
      </c>
      <c r="PE25" s="39">
        <v>158664396636160</v>
      </c>
      <c r="PF25" s="39">
        <v>265989337907200</v>
      </c>
      <c r="PG25" s="39">
        <v>218748942286848</v>
      </c>
      <c r="PH25" s="39">
        <v>357182566563840</v>
      </c>
      <c r="PI25" s="39">
        <v>677680341057536</v>
      </c>
      <c r="PJ25" s="39">
        <v>645194953261056</v>
      </c>
      <c r="PK25" s="39">
        <v>719002892500992</v>
      </c>
      <c r="PL25" s="39">
        <v>694378569924608</v>
      </c>
      <c r="PM25" s="39">
        <v>722461213589504</v>
      </c>
      <c r="PN25" s="39">
        <v>1254771340083200</v>
      </c>
      <c r="PO25" s="39">
        <v>1344995315417080</v>
      </c>
      <c r="PP25" s="39">
        <v>901999973367808</v>
      </c>
      <c r="PQ25" s="39">
        <v>1316694299508730</v>
      </c>
      <c r="PR25" s="39">
        <v>1456413880614910</v>
      </c>
      <c r="PS25" s="39">
        <v>1501155628679160</v>
      </c>
      <c r="PT25" s="39">
        <v>1738316340789240</v>
      </c>
      <c r="PU25" s="39">
        <v>1667757410091000</v>
      </c>
      <c r="PV25" s="39">
        <v>1752483021979640</v>
      </c>
      <c r="PW25" s="39">
        <v>1804682041229310</v>
      </c>
      <c r="PX25" s="39">
        <v>2033068537806840</v>
      </c>
      <c r="PY25" s="39">
        <v>2099653013143550</v>
      </c>
      <c r="PZ25" s="39">
        <v>2156407516299260</v>
      </c>
      <c r="QA25" s="39">
        <v>2401451775098880</v>
      </c>
      <c r="QB25" s="39">
        <v>2610565411241980</v>
      </c>
      <c r="QC25" s="39">
        <v>2652884260880380</v>
      </c>
      <c r="QD25" s="39">
        <v>2625863011008510</v>
      </c>
      <c r="QE25" s="39">
        <v>2961319015743480</v>
      </c>
      <c r="QF25" s="39">
        <v>3121057707851770</v>
      </c>
      <c r="QG25" s="39">
        <v>3478363016527870</v>
      </c>
      <c r="QH25" s="39">
        <v>3446336519143420</v>
      </c>
      <c r="QI25" s="39">
        <v>3470957419167740</v>
      </c>
      <c r="QJ25" s="39">
        <v>3878940389146620</v>
      </c>
      <c r="QK25" s="39">
        <v>3625008232398840</v>
      </c>
      <c r="QL25" s="39">
        <v>3692688595484670</v>
      </c>
      <c r="QM25" s="39">
        <v>4033083275739130</v>
      </c>
      <c r="QN25" s="39">
        <v>4022737504829440</v>
      </c>
      <c r="QO25" s="39">
        <v>4137491246350330</v>
      </c>
      <c r="QP25" s="39">
        <v>4323186573312000</v>
      </c>
      <c r="QQ25" s="39">
        <v>4355717192482810</v>
      </c>
      <c r="QR25" s="39">
        <v>4165097685516280</v>
      </c>
      <c r="QS25" s="39">
        <v>4129047072210940</v>
      </c>
      <c r="QT25" s="39">
        <v>4209212099919870</v>
      </c>
      <c r="QU25" s="39">
        <v>4030417443225600</v>
      </c>
      <c r="QV25" s="39">
        <v>4048744873984000</v>
      </c>
      <c r="QW25" s="39">
        <v>4080404688535550</v>
      </c>
      <c r="QX25" s="39">
        <v>4232662352920570</v>
      </c>
      <c r="QY25" s="39">
        <v>3986862985183230</v>
      </c>
      <c r="QZ25" s="39">
        <v>3834793225617400</v>
      </c>
      <c r="RA25" s="39">
        <v>3795947662344190</v>
      </c>
      <c r="RB25" s="39">
        <v>3682072241635320</v>
      </c>
      <c r="RC25" s="39">
        <v>3570041240944640</v>
      </c>
      <c r="RD25" s="39">
        <v>3393985699643390</v>
      </c>
      <c r="RE25" s="39">
        <v>3095096778031100</v>
      </c>
      <c r="RF25" s="39">
        <v>2931441881055230</v>
      </c>
      <c r="RG25" s="39">
        <v>2855019112038400</v>
      </c>
      <c r="RH25" s="39">
        <v>2506149387567100</v>
      </c>
      <c r="RI25" s="39">
        <v>2343241546465280</v>
      </c>
      <c r="RJ25" s="39">
        <v>2230572877348860</v>
      </c>
      <c r="RK25" s="39">
        <v>2066933146976250</v>
      </c>
      <c r="RL25" s="39">
        <v>1888313241763840</v>
      </c>
      <c r="RM25" s="39">
        <v>1694377885827070</v>
      </c>
      <c r="RN25" s="39">
        <v>1571468806717440</v>
      </c>
      <c r="RO25" s="39">
        <v>1419586951970810</v>
      </c>
      <c r="RP25" s="39">
        <v>1213372418752510</v>
      </c>
      <c r="RQ25" s="39">
        <v>1196831828606970</v>
      </c>
      <c r="RR25" s="39">
        <v>971732793950208</v>
      </c>
      <c r="RS25" s="39">
        <v>977633542144000</v>
      </c>
      <c r="RT25" s="39">
        <v>869171659276288</v>
      </c>
      <c r="RU25" s="39">
        <v>681036186910720</v>
      </c>
      <c r="RV25" s="39">
        <v>612049952440320</v>
      </c>
      <c r="RW25" s="39">
        <v>505492518469632</v>
      </c>
      <c r="RX25" s="39">
        <v>424664790728704</v>
      </c>
      <c r="RY25" s="39">
        <v>334117451333632</v>
      </c>
      <c r="RZ25" s="39">
        <v>289577130524672</v>
      </c>
      <c r="SA25" s="39">
        <v>259861644312576</v>
      </c>
      <c r="SB25" s="39">
        <v>180524874203136</v>
      </c>
      <c r="SC25" s="39">
        <v>163606192717824</v>
      </c>
      <c r="SD25" s="39">
        <v>114641938153472</v>
      </c>
      <c r="SE25" s="39">
        <v>117019655536640</v>
      </c>
      <c r="SF25" s="39">
        <v>61574114967552</v>
      </c>
      <c r="SG25" s="39">
        <v>66924767608832</v>
      </c>
      <c r="SH25" s="39">
        <v>49011868303360</v>
      </c>
      <c r="SI25" s="39">
        <v>26605594345472</v>
      </c>
      <c r="SJ25" s="39">
        <v>21237961064448</v>
      </c>
      <c r="SK25" s="39">
        <v>20480111149056</v>
      </c>
      <c r="SL25" s="39">
        <v>9489239506944</v>
      </c>
      <c r="SM25" s="39">
        <v>1018539278336</v>
      </c>
      <c r="SN25" s="39">
        <v>0</v>
      </c>
      <c r="SO25" s="39">
        <v>3590648496128</v>
      </c>
      <c r="SP25" s="39">
        <v>5463080960000</v>
      </c>
      <c r="SQ25" s="39">
        <v>0</v>
      </c>
      <c r="SR25" s="39">
        <v>0</v>
      </c>
      <c r="SS25" s="39">
        <v>6456596758528</v>
      </c>
      <c r="ST25" s="39">
        <v>95883626545152</v>
      </c>
      <c r="SU25" s="39">
        <v>4361984147456</v>
      </c>
      <c r="SV25" s="39">
        <v>3673920634880</v>
      </c>
      <c r="SW25" s="39">
        <v>76948147535872</v>
      </c>
      <c r="SX25" s="39">
        <v>101596302147584</v>
      </c>
      <c r="SY25" s="39">
        <v>95814286311424</v>
      </c>
      <c r="SZ25" s="39">
        <v>25059118809088</v>
      </c>
      <c r="TA25" s="39">
        <v>38089456091136</v>
      </c>
      <c r="TB25" s="39">
        <v>29592666505216</v>
      </c>
      <c r="TC25" s="39">
        <v>38221249511424</v>
      </c>
      <c r="TD25" s="39">
        <v>64372613316608</v>
      </c>
      <c r="TE25" s="39">
        <v>61230270119936</v>
      </c>
      <c r="TF25" s="39">
        <v>62465496842240</v>
      </c>
      <c r="TG25" s="39">
        <v>60143806971904</v>
      </c>
      <c r="TH25" s="39">
        <v>61506863497216</v>
      </c>
      <c r="TI25" s="39">
        <v>95588666310656</v>
      </c>
      <c r="TJ25" s="39">
        <v>100723685588992</v>
      </c>
      <c r="TK25" s="39">
        <v>69686498689024</v>
      </c>
      <c r="TL25" s="39">
        <v>95144204304384</v>
      </c>
      <c r="TM25" s="39">
        <v>106320715841536</v>
      </c>
      <c r="TN25" s="39">
        <v>103402528833536</v>
      </c>
      <c r="TO25" s="39">
        <v>119654366314496</v>
      </c>
      <c r="TP25" s="39">
        <v>112822189031424</v>
      </c>
      <c r="TQ25" s="39">
        <v>117628391653376</v>
      </c>
      <c r="TR25" s="39">
        <v>120550538084352</v>
      </c>
      <c r="TS25" s="39">
        <v>133729250967552</v>
      </c>
      <c r="TT25" s="39">
        <v>135366321373184</v>
      </c>
      <c r="TU25" s="39">
        <v>138573277822976</v>
      </c>
      <c r="TV25" s="39">
        <v>152514456453120</v>
      </c>
      <c r="TW25" s="39">
        <v>164367676997632</v>
      </c>
      <c r="TX25" s="39">
        <v>164814991130624</v>
      </c>
      <c r="TY25" s="39">
        <v>163367687815168</v>
      </c>
      <c r="TZ25" s="39">
        <v>180448302989312</v>
      </c>
      <c r="UA25" s="39">
        <v>189422486159360</v>
      </c>
      <c r="UB25" s="39">
        <v>209298504286208</v>
      </c>
      <c r="UC25" s="39">
        <v>206043573387264</v>
      </c>
      <c r="UD25" s="39">
        <v>207591657439232</v>
      </c>
      <c r="UE25" s="39">
        <v>230159210774528</v>
      </c>
      <c r="UF25" s="39">
        <v>214980125261824</v>
      </c>
      <c r="UG25" s="39">
        <v>218932048822272</v>
      </c>
      <c r="UH25" s="39">
        <v>236355086974976</v>
      </c>
      <c r="UI25" s="39">
        <v>236093043638272</v>
      </c>
      <c r="UJ25" s="39">
        <v>242638791901184</v>
      </c>
      <c r="UK25" s="39">
        <v>250500461101056</v>
      </c>
      <c r="UL25" s="39">
        <v>253838623768576</v>
      </c>
      <c r="UM25" s="39">
        <v>242653304193024</v>
      </c>
      <c r="UN25" s="39">
        <v>239970459582464</v>
      </c>
      <c r="UO25" s="39">
        <v>244686350450688</v>
      </c>
      <c r="UP25" s="39">
        <v>234384888168448</v>
      </c>
      <c r="UQ25" s="39">
        <v>234837000585216</v>
      </c>
      <c r="UR25" s="39">
        <v>236956046852096</v>
      </c>
      <c r="US25" s="39">
        <v>244696819433472</v>
      </c>
      <c r="UT25" s="39">
        <v>231850186375168</v>
      </c>
      <c r="UU25" s="39">
        <v>222467394109440</v>
      </c>
      <c r="UV25" s="39">
        <v>220797088038912</v>
      </c>
      <c r="UW25" s="39">
        <v>215054918090752</v>
      </c>
      <c r="UX25" s="39">
        <v>208030801068032</v>
      </c>
      <c r="UY25" s="39">
        <v>198909146169344</v>
      </c>
      <c r="UZ25" s="39">
        <v>182456820957184</v>
      </c>
      <c r="VA25" s="39">
        <v>173377511751680</v>
      </c>
      <c r="VB25" s="39">
        <v>168595266994176</v>
      </c>
      <c r="VC25" s="39">
        <v>149899844780032</v>
      </c>
      <c r="VD25" s="39">
        <v>141304306597888</v>
      </c>
      <c r="VE25" s="39">
        <v>134605080363008</v>
      </c>
      <c r="VF25" s="39">
        <v>125176410800128</v>
      </c>
      <c r="VG25" s="39">
        <v>115619085156352</v>
      </c>
      <c r="VH25" s="39">
        <v>104803770302464</v>
      </c>
      <c r="VI25" s="39">
        <v>97926537805824</v>
      </c>
      <c r="VJ25" s="39">
        <v>89131350753280</v>
      </c>
      <c r="VK25" s="39">
        <v>77489992892416</v>
      </c>
      <c r="VL25" s="39">
        <v>76593259085824</v>
      </c>
      <c r="VM25" s="39">
        <v>63534452965376</v>
      </c>
      <c r="VN25" s="39">
        <v>63935952715776</v>
      </c>
      <c r="VO25" s="39">
        <v>57546161258496</v>
      </c>
      <c r="VP25" s="39">
        <v>46586373603328</v>
      </c>
      <c r="VQ25" s="39">
        <v>42548366147584</v>
      </c>
      <c r="VR25" s="39">
        <v>35958766436352</v>
      </c>
      <c r="VS25" s="39">
        <v>31091689783296</v>
      </c>
      <c r="VT25" s="39">
        <v>25509236834304</v>
      </c>
      <c r="VU25" s="39">
        <v>22572087377920</v>
      </c>
      <c r="VV25" s="39">
        <v>20719450718208</v>
      </c>
      <c r="VW25" s="39">
        <v>15400734556160</v>
      </c>
      <c r="VX25" s="39">
        <v>14300889481216</v>
      </c>
      <c r="VY25" s="39">
        <v>10813603577856</v>
      </c>
      <c r="VZ25" s="39">
        <v>10990995374080</v>
      </c>
      <c r="WA25" s="39">
        <v>6813482221568</v>
      </c>
      <c r="WB25" s="39">
        <v>7248218685440</v>
      </c>
      <c r="WC25" s="39">
        <v>5774341832704</v>
      </c>
      <c r="WD25" s="39">
        <v>3787365548032</v>
      </c>
      <c r="WE25" s="39">
        <v>3250531860480</v>
      </c>
      <c r="WF25" s="39">
        <v>3182563164160</v>
      </c>
      <c r="WG25" s="39">
        <v>1932219777024</v>
      </c>
      <c r="WH25" s="39">
        <v>531144212480</v>
      </c>
      <c r="WI25" s="39">
        <v>226317058048</v>
      </c>
      <c r="WJ25" s="39">
        <v>1076393410560</v>
      </c>
      <c r="WK25" s="39">
        <v>1380964630528</v>
      </c>
      <c r="WL25" s="39">
        <v>225499381760</v>
      </c>
      <c r="WM25" s="39">
        <v>226563702784</v>
      </c>
      <c r="WN25" s="36"/>
      <c r="WO25" s="37">
        <v>3.5103256757893986</v>
      </c>
      <c r="WP25" s="37" t="e">
        <v>#N/A</v>
      </c>
      <c r="WQ25" s="37">
        <v>39.507415360389018</v>
      </c>
      <c r="WR25" s="37" t="e">
        <v>#N/A</v>
      </c>
      <c r="WS25" s="38">
        <v>18.998505286156607</v>
      </c>
      <c r="WT25" s="37" t="e">
        <v>#N/A</v>
      </c>
      <c r="WU25" s="37">
        <v>213.82114051225327</v>
      </c>
      <c r="WV25" t="e">
        <v>#N/A</v>
      </c>
      <c r="WW25"/>
      <c r="WX25" s="39">
        <v>3.7902146843590749</v>
      </c>
      <c r="WY25" s="39">
        <v>637.28000000000009</v>
      </c>
      <c r="WZ25" s="39">
        <v>9.7065964820891981</v>
      </c>
      <c r="XA25" s="39">
        <v>67.987012987012989</v>
      </c>
      <c r="XB25" s="227">
        <v>4912819363251314</v>
      </c>
      <c r="XC25" s="227">
        <v>342136003822143.87</v>
      </c>
      <c r="XD25" s="39">
        <v>227.23828793910121</v>
      </c>
      <c r="XE25" s="39">
        <v>18.647292950454773</v>
      </c>
      <c r="XF25" s="39">
        <v>253.30972660128165</v>
      </c>
      <c r="XG25" s="39">
        <v>22.919389510750332</v>
      </c>
      <c r="XH25" s="220"/>
      <c r="XI25" s="223"/>
      <c r="XJ25" s="223"/>
      <c r="XK25" s="187">
        <v>1479699514026710</v>
      </c>
      <c r="XL25" s="187">
        <v>1275399200748370</v>
      </c>
      <c r="XM25" s="187">
        <v>1518130543393430</v>
      </c>
      <c r="XN25" s="187">
        <v>1828347603051870</v>
      </c>
      <c r="XO25" s="187">
        <v>2181447641832210</v>
      </c>
      <c r="XP25" s="187">
        <v>2580252084437630</v>
      </c>
      <c r="XQ25" s="187">
        <v>3023603154031750</v>
      </c>
      <c r="XR25" s="187">
        <v>3444268032478980</v>
      </c>
      <c r="XS25" s="187">
        <v>3818838258517370</v>
      </c>
      <c r="XT25" s="187">
        <v>4192076363383540</v>
      </c>
      <c r="XU25" s="187">
        <v>4648831840470610</v>
      </c>
      <c r="XV25" s="187">
        <v>5131297526938660</v>
      </c>
      <c r="XW25" s="187">
        <v>5471233060018270</v>
      </c>
      <c r="XX25" s="187">
        <v>5619552908230990</v>
      </c>
      <c r="XY25" s="187">
        <v>5475081310928660</v>
      </c>
      <c r="XZ25" s="187">
        <v>4974934852533370</v>
      </c>
      <c r="YA25" s="187">
        <v>4179349085880880</v>
      </c>
      <c r="YB25" s="187">
        <v>3208205673113530</v>
      </c>
      <c r="YC25" s="187">
        <v>2235211575728750</v>
      </c>
      <c r="YD25" s="187">
        <v>1398680983331990</v>
      </c>
      <c r="YE25" s="187">
        <v>773361843194204</v>
      </c>
      <c r="YF25" s="187">
        <v>362081353928534</v>
      </c>
      <c r="YG25" s="187">
        <v>132510469245848</v>
      </c>
      <c r="YH25" s="187">
        <v>30877145676923.602</v>
      </c>
      <c r="YI25" s="187">
        <v>1328533173671.1399</v>
      </c>
      <c r="YJ25" s="187">
        <v>742501443933.41699</v>
      </c>
      <c r="YK25" s="187">
        <v>5018646434126.7402</v>
      </c>
      <c r="YL25" s="187">
        <v>6444973711219.5498</v>
      </c>
      <c r="YM25" s="187">
        <v>4917661652897.6699</v>
      </c>
      <c r="YN25" s="187">
        <v>2557226105806.6299</v>
      </c>
      <c r="YO25" s="187">
        <v>864432407854.81006</v>
      </c>
      <c r="YP25" s="187">
        <v>148225706994.12299</v>
      </c>
      <c r="YQ25" s="187">
        <v>38382098415.694099</v>
      </c>
      <c r="YR25" s="187">
        <v>83168310565.264496</v>
      </c>
      <c r="YS25" s="187">
        <v>157692969949.64499</v>
      </c>
      <c r="YT25"/>
      <c r="YU25" s="187"/>
      <c r="YV25" s="187"/>
      <c r="YW25" s="187"/>
      <c r="YX25" s="187">
        <v>296205220756056</v>
      </c>
      <c r="YY25" s="187">
        <v>410392773778470</v>
      </c>
      <c r="YZ25" s="187">
        <v>461308816121925</v>
      </c>
      <c r="ZA25" s="187">
        <v>473981068827514</v>
      </c>
      <c r="ZB25" s="187">
        <v>457476228164787</v>
      </c>
      <c r="ZC25" s="187">
        <v>393582054738410</v>
      </c>
      <c r="ZD25" s="187">
        <v>294017721082975</v>
      </c>
      <c r="ZE25" s="187">
        <v>236029890448344</v>
      </c>
      <c r="ZF25" s="187">
        <v>271884876848751</v>
      </c>
      <c r="ZG25" s="187">
        <v>337891543544045</v>
      </c>
      <c r="ZH25" s="187">
        <v>398735088760751</v>
      </c>
      <c r="ZI25" s="187">
        <v>444039656915202</v>
      </c>
      <c r="ZJ25" s="187">
        <v>463903956944515</v>
      </c>
      <c r="ZK25" s="187">
        <v>461793638063644</v>
      </c>
      <c r="ZL25" s="187">
        <v>434368164433710</v>
      </c>
      <c r="ZM25" s="187">
        <v>379874155299808</v>
      </c>
      <c r="ZN25" s="187">
        <v>306080510386252</v>
      </c>
      <c r="ZO25" s="187">
        <v>224668917582179</v>
      </c>
      <c r="ZP25" s="187">
        <v>149679176451330</v>
      </c>
      <c r="ZQ25" s="187">
        <v>90145031653482</v>
      </c>
      <c r="ZR25" s="187">
        <v>48758789980981.898</v>
      </c>
      <c r="ZS25" s="187">
        <v>23057313650937.301</v>
      </c>
      <c r="ZT25" s="187">
        <v>9339332953102.2207</v>
      </c>
      <c r="ZU25" s="187">
        <v>3761439172736.25</v>
      </c>
      <c r="ZV25" s="187">
        <v>2163614605028.54</v>
      </c>
      <c r="ZW25" s="187">
        <v>1379928498506.3799</v>
      </c>
      <c r="ZX25" s="187">
        <v>1131040008915.1799</v>
      </c>
      <c r="ZY25" s="187">
        <v>1152077009102.8201</v>
      </c>
      <c r="ZZ25" s="187">
        <v>1092923845013.28</v>
      </c>
      <c r="AAA25" s="187">
        <v>838343805912.21802</v>
      </c>
      <c r="AAB25" s="187">
        <v>490061391119.62402</v>
      </c>
      <c r="AAC25" s="187">
        <v>210175229014.79401</v>
      </c>
      <c r="AAD25" s="187">
        <v>112066673564.914</v>
      </c>
      <c r="AAE25" s="187">
        <v>161841062820.03201</v>
      </c>
      <c r="AAF25" s="187">
        <v>248230427314.96899</v>
      </c>
    </row>
    <row r="26" spans="1:708" x14ac:dyDescent="0.3">
      <c r="A26" s="2">
        <v>43120</v>
      </c>
      <c r="B26" s="1" t="s">
        <v>6</v>
      </c>
      <c r="C26" s="4" t="s">
        <v>8</v>
      </c>
      <c r="D26" s="1">
        <v>23</v>
      </c>
      <c r="E26" s="3">
        <v>0.49317129629629625</v>
      </c>
      <c r="F26" s="3">
        <v>0.49606481481481479</v>
      </c>
      <c r="G26" s="196"/>
      <c r="H26" s="57">
        <v>43120.493171296293</v>
      </c>
      <c r="I26" s="57">
        <v>43120.496064814812</v>
      </c>
      <c r="J26" s="196">
        <f t="shared" si="0"/>
        <v>20</v>
      </c>
      <c r="K26" s="77">
        <v>2.7</v>
      </c>
      <c r="L26" s="53">
        <v>92</v>
      </c>
      <c r="M26" s="53">
        <v>5.8</v>
      </c>
      <c r="N26" s="53">
        <v>1.5</v>
      </c>
      <c r="O26" s="53">
        <v>291</v>
      </c>
      <c r="P26" s="53">
        <v>991.7</v>
      </c>
      <c r="Q26" s="54">
        <v>174</v>
      </c>
      <c r="R26" s="210" t="s">
        <v>8</v>
      </c>
      <c r="S26" s="211">
        <v>14.51</v>
      </c>
      <c r="T26" s="211">
        <v>2.0367294420400048</v>
      </c>
      <c r="U26" s="212">
        <v>3134.6333333333332</v>
      </c>
      <c r="V26" s="78">
        <v>23</v>
      </c>
      <c r="W26" s="116">
        <v>5.452191235059761</v>
      </c>
      <c r="X26" s="116">
        <v>91.597049302788847</v>
      </c>
      <c r="Y26" s="116">
        <v>1.2882221115537849</v>
      </c>
      <c r="Z26" s="117">
        <v>0.1301288986733064</v>
      </c>
      <c r="AA26" s="117">
        <v>369.13378792430342</v>
      </c>
      <c r="AB26" s="116">
        <v>1.0080664674900397</v>
      </c>
      <c r="AC26" s="116">
        <v>1.0373137670517931</v>
      </c>
      <c r="AD26" s="116">
        <v>9.9966384462151403</v>
      </c>
      <c r="AE26" s="116">
        <v>3.2047037220717054</v>
      </c>
      <c r="AF26" s="116">
        <v>181.31150398406373</v>
      </c>
      <c r="AG26" s="116">
        <v>1.0058861242629478</v>
      </c>
      <c r="AH26" s="116">
        <v>58.249968874501995</v>
      </c>
      <c r="AI26" s="116">
        <v>431.39865537848607</v>
      </c>
      <c r="AJ26" s="118">
        <v>22.018519671314742</v>
      </c>
      <c r="AK26" s="83">
        <v>369.05854096296343</v>
      </c>
      <c r="AL26" s="84">
        <v>4.8798107474330408</v>
      </c>
      <c r="AM26" s="76"/>
      <c r="AN26" s="48">
        <v>49.964262234642945</v>
      </c>
      <c r="AO26" s="49">
        <v>91.145995245961259</v>
      </c>
      <c r="AP26" s="48">
        <v>1.6630505299473011</v>
      </c>
      <c r="AQ26" s="49">
        <v>6.2716257020611663E-2</v>
      </c>
      <c r="AR26" s="49">
        <v>1.2129578013939655</v>
      </c>
      <c r="AS26" s="49">
        <v>2.6590961653906044E-2</v>
      </c>
      <c r="AT26" s="89">
        <v>14.574564334011965</v>
      </c>
      <c r="AU26" s="90">
        <v>115.28342670213986</v>
      </c>
      <c r="AV26" s="89">
        <v>1.4574564334011961</v>
      </c>
      <c r="AW26" s="90">
        <v>11.528342670213984</v>
      </c>
      <c r="AX26" s="74">
        <v>7.2351465613475003</v>
      </c>
      <c r="AY26" s="74">
        <v>41.214056421093353</v>
      </c>
      <c r="AZ26" s="74">
        <v>5.2401257634445093</v>
      </c>
      <c r="BA26" s="90">
        <v>33.608411606531554</v>
      </c>
      <c r="BB26" s="89">
        <v>15.150642223038597</v>
      </c>
      <c r="BC26" s="74">
        <v>142.7257972505885</v>
      </c>
      <c r="BD26" s="74">
        <v>5.6955585557509743</v>
      </c>
      <c r="BE26" s="70">
        <v>54.697731283756184</v>
      </c>
      <c r="BF26" s="74">
        <v>3.352932543807825</v>
      </c>
      <c r="BG26" s="69">
        <v>44.149868099186591</v>
      </c>
      <c r="BH26" s="88">
        <v>6.2066453238156045</v>
      </c>
      <c r="BI26" s="70">
        <v>49.093978032982612</v>
      </c>
      <c r="BJ26" s="70"/>
      <c r="BK26" s="70"/>
      <c r="BL26" s="70">
        <v>17.134341130619962</v>
      </c>
      <c r="BM26" s="69">
        <v>225.61709518445264</v>
      </c>
      <c r="BN26" s="71"/>
      <c r="BP26" s="73"/>
      <c r="BQ26" s="73"/>
      <c r="BT26" s="70"/>
      <c r="BU26" s="69"/>
      <c r="BV26" s="85"/>
      <c r="BW26" s="75"/>
      <c r="BX26" s="75"/>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F26" s="75"/>
      <c r="FG26" s="75"/>
      <c r="FH26" s="75"/>
      <c r="FI26" s="75"/>
      <c r="FK26" s="75"/>
      <c r="FL26" s="75"/>
      <c r="FM26" s="75"/>
      <c r="FN26" s="75"/>
      <c r="FO26" s="75"/>
      <c r="FP26" s="75"/>
      <c r="FQ26" s="75"/>
      <c r="IY26" s="219"/>
      <c r="IZ26" s="219"/>
      <c r="JA26" s="33">
        <v>14.79</v>
      </c>
      <c r="JB26" s="185" t="e">
        <v>#N/A</v>
      </c>
      <c r="JC26" s="185" t="e">
        <v>#N/A</v>
      </c>
      <c r="JD26" s="33">
        <v>14.79</v>
      </c>
      <c r="JE26" s="185" t="e">
        <v>#N/A</v>
      </c>
      <c r="JF26" s="185" t="e">
        <v>#N/A</v>
      </c>
      <c r="JG26" s="32"/>
      <c r="JH26" s="32"/>
      <c r="JI26" s="32"/>
      <c r="JJ26" s="32"/>
      <c r="JK26" s="32"/>
      <c r="JL26" s="32"/>
      <c r="JM26" s="32"/>
      <c r="JN26" s="32"/>
      <c r="JO26" s="32"/>
      <c r="JP26" s="32"/>
      <c r="JQ26" s="32"/>
      <c r="JR26" s="32"/>
      <c r="JS26" s="32"/>
      <c r="JT26" s="32"/>
      <c r="JU26" s="32"/>
      <c r="JV26" s="32"/>
      <c r="JW26" s="32"/>
      <c r="JX26" s="32"/>
      <c r="JY26" s="32"/>
      <c r="JZ26" s="32"/>
      <c r="KA26" s="32"/>
      <c r="KB26" s="32"/>
      <c r="KC26" s="32"/>
      <c r="KD26" s="32"/>
      <c r="KE26" s="32"/>
      <c r="KF26" s="32"/>
      <c r="KG26" s="32"/>
      <c r="KH26" s="32"/>
      <c r="KI26" s="32"/>
      <c r="KJ26" s="32"/>
      <c r="KK26" s="32"/>
      <c r="KL26" s="32"/>
      <c r="KM26" s="33">
        <v>14.79</v>
      </c>
      <c r="KN26" s="32"/>
      <c r="KO26" s="72"/>
      <c r="KP26" s="32"/>
      <c r="KQ26" s="32"/>
      <c r="KR26" s="32"/>
      <c r="KS26" s="32"/>
      <c r="KT26" s="32"/>
      <c r="KU26" s="32"/>
      <c r="KV26" s="32"/>
      <c r="KW26" s="32"/>
      <c r="KX26" s="32"/>
      <c r="KY26" s="32"/>
      <c r="KZ26" s="32"/>
      <c r="LA26" s="32"/>
      <c r="LB26" s="32"/>
      <c r="LC26" s="32"/>
      <c r="LD26" s="32"/>
      <c r="LE26" s="32"/>
      <c r="LF26" s="32"/>
      <c r="LG26" s="32"/>
      <c r="LH26" s="32"/>
      <c r="LI26" s="32"/>
      <c r="LJ26" s="32"/>
      <c r="LK26" s="32"/>
      <c r="LL26" s="32"/>
      <c r="LM26" s="32"/>
      <c r="LN26" s="32"/>
      <c r="LO26" s="32"/>
      <c r="LP26" s="32"/>
      <c r="LQ26" s="32"/>
      <c r="LR26" s="32"/>
      <c r="LS26" s="32"/>
      <c r="LT26" s="32"/>
      <c r="LU26" s="32"/>
      <c r="LV26" s="32"/>
      <c r="LW26" s="32"/>
      <c r="LX26" s="32"/>
      <c r="LY26" s="32"/>
      <c r="LZ26" s="32"/>
      <c r="MA26" s="32"/>
      <c r="MB26" s="32"/>
      <c r="MC26" s="32"/>
      <c r="MD26" s="32"/>
      <c r="ME26" s="32"/>
      <c r="MF26" s="32"/>
      <c r="MG26" s="32"/>
      <c r="MH26" s="32"/>
      <c r="MI26" s="32"/>
      <c r="MJ26" s="32"/>
      <c r="MK26" s="32"/>
      <c r="ML26" s="32"/>
      <c r="MM26" s="32"/>
      <c r="MN26" s="32"/>
      <c r="MO26" s="32"/>
      <c r="MP26" s="32"/>
      <c r="MQ26" s="32"/>
      <c r="MR26" s="32"/>
      <c r="MS26" s="32"/>
      <c r="MT26" s="32"/>
      <c r="MU26" s="32"/>
      <c r="MV26" s="32"/>
      <c r="MW26" s="32"/>
      <c r="MX26" s="32"/>
      <c r="MY26" s="32"/>
      <c r="MZ26" s="32"/>
      <c r="NA26" s="32"/>
      <c r="NB26" s="32"/>
      <c r="NC26" s="32"/>
      <c r="ND26" s="32"/>
      <c r="NE26" s="32"/>
      <c r="NF26" s="32"/>
      <c r="NG26" s="32"/>
      <c r="NH26" s="32"/>
      <c r="NI26" s="32"/>
      <c r="NJ26" s="32"/>
      <c r="NK26" s="32"/>
      <c r="NL26" s="32"/>
      <c r="NM26" s="32"/>
      <c r="NN26" s="32"/>
      <c r="NO26" s="32"/>
      <c r="NP26" s="32"/>
      <c r="NQ26" s="32"/>
      <c r="NR26" s="32"/>
      <c r="NS26" s="32"/>
      <c r="NT26" s="32"/>
      <c r="NU26" s="32"/>
      <c r="NV26" s="32"/>
      <c r="NW26" s="32"/>
      <c r="NX26" s="32"/>
      <c r="NY26" s="32"/>
      <c r="NZ26" s="32"/>
      <c r="OA26" s="32"/>
      <c r="OB26" s="32"/>
      <c r="OC26" s="32"/>
      <c r="OD26" s="32"/>
      <c r="OE26" s="32"/>
      <c r="OF26" s="32"/>
      <c r="OG26" s="32"/>
      <c r="OH26" s="32"/>
      <c r="OI26" s="32"/>
      <c r="OJ26" s="32"/>
      <c r="OL26" s="173" t="e">
        <v>#N/A</v>
      </c>
      <c r="OM26" s="173" t="e">
        <v>#N/A</v>
      </c>
      <c r="ON26" s="173">
        <v>3.2311822585237691</v>
      </c>
      <c r="OO26" s="173">
        <v>46.033198266581017</v>
      </c>
      <c r="OP26" s="6">
        <v>-22.614365071607928</v>
      </c>
      <c r="OQ26" s="6" t="e">
        <v>#N/A</v>
      </c>
      <c r="OR26" s="6">
        <v>3.4210456434372984</v>
      </c>
      <c r="OS26" s="6">
        <v>1.0475857264496347</v>
      </c>
      <c r="OV26" s="176"/>
      <c r="OW26" s="176"/>
      <c r="OX26" s="39"/>
      <c r="OY26" s="39"/>
      <c r="OZ26" s="39"/>
      <c r="PA26" s="39"/>
      <c r="PB26" s="39"/>
      <c r="PC26" s="39"/>
      <c r="PD26" s="39"/>
      <c r="PE26" s="39"/>
      <c r="PF26" s="39"/>
      <c r="PG26" s="39"/>
      <c r="PH26" s="39"/>
      <c r="PI26" s="39"/>
      <c r="PJ26" s="39"/>
      <c r="PK26" s="39"/>
      <c r="PL26" s="39"/>
      <c r="PM26" s="39"/>
      <c r="PN26" s="39"/>
      <c r="PO26" s="39"/>
      <c r="PP26" s="39"/>
      <c r="PQ26" s="39"/>
      <c r="PR26" s="39"/>
      <c r="PS26" s="39"/>
      <c r="PT26" s="39"/>
      <c r="PU26" s="39"/>
      <c r="PV26" s="39"/>
      <c r="PW26" s="39"/>
      <c r="PX26" s="39"/>
      <c r="PY26" s="39"/>
      <c r="PZ26" s="39"/>
      <c r="QA26" s="39"/>
      <c r="QB26" s="39"/>
      <c r="QC26" s="39"/>
      <c r="QD26" s="39"/>
      <c r="QE26" s="39"/>
      <c r="QF26" s="39"/>
      <c r="QG26" s="39"/>
      <c r="QH26" s="39"/>
      <c r="QI26" s="39"/>
      <c r="QJ26" s="39"/>
      <c r="QK26" s="39"/>
      <c r="QL26" s="39"/>
      <c r="QM26" s="39"/>
      <c r="QN26" s="39"/>
      <c r="QO26" s="39"/>
      <c r="QP26" s="39"/>
      <c r="QQ26" s="39"/>
      <c r="QR26" s="39"/>
      <c r="QS26" s="39"/>
      <c r="QT26" s="39"/>
      <c r="QU26" s="39"/>
      <c r="QV26" s="39"/>
      <c r="QW26" s="39"/>
      <c r="QX26" s="39"/>
      <c r="QY26" s="39"/>
      <c r="QZ26" s="39"/>
      <c r="RA26" s="39"/>
      <c r="RB26" s="39"/>
      <c r="RC26" s="39"/>
      <c r="RD26" s="39"/>
      <c r="RE26" s="39"/>
      <c r="RF26" s="39"/>
      <c r="RG26" s="39"/>
      <c r="RH26" s="39"/>
      <c r="RI26" s="39"/>
      <c r="RJ26" s="39"/>
      <c r="RK26" s="39"/>
      <c r="RL26" s="39"/>
      <c r="RM26" s="39"/>
      <c r="RN26" s="39"/>
      <c r="RO26" s="39"/>
      <c r="RP26" s="39"/>
      <c r="RQ26" s="39"/>
      <c r="RR26" s="39"/>
      <c r="RS26" s="39"/>
      <c r="RT26" s="39"/>
      <c r="RU26" s="39"/>
      <c r="RV26" s="39"/>
      <c r="RW26" s="39"/>
      <c r="RX26" s="39"/>
      <c r="RY26" s="39"/>
      <c r="RZ26" s="39"/>
      <c r="SA26" s="39"/>
      <c r="SB26" s="39"/>
      <c r="SC26" s="39"/>
      <c r="SD26" s="39"/>
      <c r="SE26" s="39"/>
      <c r="SF26" s="39"/>
      <c r="SG26" s="39"/>
      <c r="SH26" s="39"/>
      <c r="SI26" s="39"/>
      <c r="SJ26" s="39"/>
      <c r="SK26" s="39"/>
      <c r="SL26" s="39"/>
      <c r="SM26" s="39"/>
      <c r="SN26" s="39"/>
      <c r="SO26" s="39"/>
      <c r="SP26" s="39"/>
      <c r="SS26" s="39">
        <v>7273606035800060</v>
      </c>
      <c r="ST26" s="39">
        <v>5322772297285630</v>
      </c>
      <c r="SU26" s="39">
        <v>4008484387422200</v>
      </c>
      <c r="SV26" s="39">
        <v>3062765874839550</v>
      </c>
      <c r="SW26" s="39">
        <v>42121172090880</v>
      </c>
      <c r="SX26" s="39">
        <v>5568684944785400</v>
      </c>
      <c r="SY26" s="39">
        <v>2941931264933880</v>
      </c>
      <c r="SZ26" s="39">
        <v>1181746963939320</v>
      </c>
      <c r="TA26" s="39">
        <v>6365903889367040</v>
      </c>
      <c r="TB26" s="39">
        <v>4530805560836090</v>
      </c>
      <c r="TC26" s="39">
        <v>1381377580728320</v>
      </c>
      <c r="TD26" s="39">
        <v>2283721084370940</v>
      </c>
      <c r="TE26" s="39">
        <v>2851553878736890</v>
      </c>
      <c r="TF26" s="39">
        <v>927699849707520</v>
      </c>
      <c r="TG26" s="39">
        <v>587401470672896</v>
      </c>
      <c r="TH26" s="39">
        <v>3137335633903610</v>
      </c>
      <c r="TI26" s="39">
        <v>1087265266728960</v>
      </c>
      <c r="TJ26" s="39">
        <v>1417234115198970</v>
      </c>
      <c r="TK26" s="39">
        <v>1044799247351800</v>
      </c>
      <c r="TL26" s="39">
        <v>1136439085498360</v>
      </c>
      <c r="TM26" s="39">
        <v>1683745828503550</v>
      </c>
      <c r="TN26" s="39">
        <v>2071885915357180</v>
      </c>
      <c r="TO26" s="39">
        <v>2450592643416060</v>
      </c>
      <c r="TP26" s="39">
        <v>2106961571086330</v>
      </c>
      <c r="TQ26" s="39">
        <v>2708120493096960</v>
      </c>
      <c r="TR26" s="39">
        <v>1712574991171580</v>
      </c>
      <c r="TS26" s="39">
        <v>3433047621894140</v>
      </c>
      <c r="TT26" s="39">
        <v>2767202331656190</v>
      </c>
      <c r="TU26" s="39">
        <v>2544505593004030</v>
      </c>
      <c r="TV26" s="39">
        <v>2327065625886720</v>
      </c>
      <c r="TW26" s="39">
        <v>2027849078800380</v>
      </c>
      <c r="TX26" s="39">
        <v>1619364939825150</v>
      </c>
      <c r="TY26" s="39">
        <v>1896634740899840</v>
      </c>
      <c r="TZ26" s="39">
        <v>1600597140701180</v>
      </c>
      <c r="UA26" s="39">
        <v>1407210064183290</v>
      </c>
      <c r="UB26" s="39">
        <v>1236125813309440</v>
      </c>
      <c r="UC26" s="39">
        <v>1208227316367360</v>
      </c>
      <c r="UD26" s="39">
        <v>591053669269504</v>
      </c>
      <c r="UE26" s="39">
        <v>911690694656000</v>
      </c>
      <c r="UF26" s="39">
        <v>538467364765696</v>
      </c>
      <c r="UG26" s="39">
        <v>572396398444544</v>
      </c>
      <c r="UH26" s="39">
        <v>338839130341376</v>
      </c>
      <c r="UI26" s="39">
        <v>399370755244032</v>
      </c>
      <c r="UJ26" s="39">
        <v>303468396937216</v>
      </c>
      <c r="UK26" s="39">
        <v>221343471632384</v>
      </c>
      <c r="UL26" s="39">
        <v>103185943363584</v>
      </c>
      <c r="UM26" s="39">
        <v>176669570629632</v>
      </c>
      <c r="UN26" s="39">
        <v>187410646302720</v>
      </c>
      <c r="UO26" s="39">
        <v>64666629832704</v>
      </c>
      <c r="UP26" s="39">
        <v>324630975873024</v>
      </c>
      <c r="UQ26" s="39">
        <v>136618899931136</v>
      </c>
      <c r="UR26" s="39">
        <v>79691331403776</v>
      </c>
      <c r="US26" s="39">
        <v>34710312976384</v>
      </c>
      <c r="UT26" s="39">
        <v>50078265901056</v>
      </c>
      <c r="UU26" s="39">
        <v>55062961324032</v>
      </c>
      <c r="UV26" s="39">
        <v>62067310592000</v>
      </c>
      <c r="UW26" s="39">
        <v>88436975337472</v>
      </c>
      <c r="UX26" s="39">
        <v>24842977935360</v>
      </c>
      <c r="UY26" s="39">
        <v>125611058135040</v>
      </c>
      <c r="UZ26" s="39">
        <v>69705553412096</v>
      </c>
      <c r="VA26" s="39">
        <v>64788319174656</v>
      </c>
      <c r="VB26" s="39">
        <v>77820931866624</v>
      </c>
      <c r="VC26" s="39">
        <v>78097420386304</v>
      </c>
      <c r="VD26" s="39">
        <v>30248169111552</v>
      </c>
      <c r="VE26" s="39">
        <v>67105844101120</v>
      </c>
      <c r="VF26" s="39">
        <v>66122657300480</v>
      </c>
      <c r="VG26" s="39">
        <v>57160394342400</v>
      </c>
      <c r="VH26" s="39">
        <v>74601182789632</v>
      </c>
      <c r="VI26" s="39">
        <v>47667870695424</v>
      </c>
      <c r="VJ26" s="39">
        <v>3112065302528</v>
      </c>
      <c r="VK26" s="39">
        <v>53148181856256</v>
      </c>
      <c r="VL26" s="39">
        <v>12153574653952</v>
      </c>
      <c r="VM26" s="39">
        <v>39310849998848</v>
      </c>
      <c r="VN26" s="39">
        <v>4295605616640</v>
      </c>
      <c r="VO26" s="39">
        <v>44778670522368</v>
      </c>
      <c r="VP26" s="39">
        <v>11473278468096</v>
      </c>
      <c r="VQ26" s="39">
        <v>13134447247360</v>
      </c>
      <c r="VR26" s="39">
        <v>16565139406848</v>
      </c>
      <c r="VS26" s="39">
        <v>22134353035264</v>
      </c>
      <c r="VT26" s="39">
        <v>3109995937792</v>
      </c>
      <c r="VU26" s="39">
        <v>7316509294592</v>
      </c>
      <c r="VV26" s="39">
        <v>3080138522624</v>
      </c>
      <c r="VW26" s="39">
        <v>7587580346368</v>
      </c>
      <c r="VX26" s="39">
        <v>7369786392576</v>
      </c>
      <c r="VY26" s="39">
        <v>3019973591040</v>
      </c>
      <c r="VZ26" s="39">
        <v>26038448947200</v>
      </c>
      <c r="WA26" s="39">
        <v>3037335126016</v>
      </c>
      <c r="WB26" s="39">
        <v>3050317021184</v>
      </c>
      <c r="WC26" s="39">
        <v>3022154366976</v>
      </c>
      <c r="WD26" s="39">
        <v>3042490712064</v>
      </c>
      <c r="WE26" s="39">
        <v>13982357258240</v>
      </c>
      <c r="WF26" s="39">
        <v>3050398810112</v>
      </c>
      <c r="WG26" s="39">
        <v>26956833751040</v>
      </c>
      <c r="WH26" s="39">
        <v>3035703803904</v>
      </c>
      <c r="WI26" s="39">
        <v>3034442366976</v>
      </c>
      <c r="WJ26" s="39">
        <v>14480748576768</v>
      </c>
      <c r="WK26" s="39">
        <v>3011999956992</v>
      </c>
      <c r="WL26" s="39">
        <v>3023478980608</v>
      </c>
      <c r="WM26" s="39">
        <v>3037749313536</v>
      </c>
      <c r="WN26" s="36"/>
      <c r="WO26" s="37">
        <v>0.16981409219515517</v>
      </c>
      <c r="WP26" s="37" t="e">
        <v>#N/A</v>
      </c>
      <c r="WQ26" s="37">
        <v>21.435952797388431</v>
      </c>
      <c r="WR26" s="37" t="e">
        <v>#N/A</v>
      </c>
      <c r="WS26" s="38">
        <v>1.287601358402825</v>
      </c>
      <c r="WT26" s="37" t="e">
        <v>#N/A</v>
      </c>
      <c r="WU26" s="37">
        <v>162.53634538679137</v>
      </c>
      <c r="WV26" t="e">
        <v>#N/A</v>
      </c>
      <c r="WW26"/>
      <c r="WX26" s="39">
        <v>4.2706572996096543</v>
      </c>
      <c r="WY26" s="39">
        <v>36.150000000000034</v>
      </c>
      <c r="WZ26" s="39">
        <v>17.352144065163124</v>
      </c>
      <c r="XA26" s="39">
        <v>67.986899563318772</v>
      </c>
      <c r="XB26" s="227">
        <v>382771716932607.37</v>
      </c>
      <c r="XC26" s="227">
        <v>1.0283675276289102E+17</v>
      </c>
      <c r="XD26" s="39">
        <v>-124.98652835431446</v>
      </c>
      <c r="XE26" s="39">
        <v>4854.6963570348871</v>
      </c>
      <c r="XF26" s="39">
        <v>-167.52754988427915</v>
      </c>
      <c r="XG26" s="39">
        <v>7017.8043227813323</v>
      </c>
      <c r="XH26" s="220"/>
      <c r="XI26" s="223"/>
      <c r="XJ26" s="223"/>
      <c r="XK26" s="187">
        <v>502000929022487</v>
      </c>
      <c r="XL26" s="187">
        <v>-970451669547993</v>
      </c>
      <c r="XM26" s="187">
        <v>-1821567997363500</v>
      </c>
      <c r="XN26" s="187">
        <v>-1761601808129070</v>
      </c>
      <c r="XO26" s="187">
        <v>-1375932908013240</v>
      </c>
      <c r="XP26" s="187">
        <v>-1072271732527670</v>
      </c>
      <c r="XQ26" s="187">
        <v>-1007655671008170</v>
      </c>
      <c r="XR26" s="187">
        <v>-1060645057330550</v>
      </c>
      <c r="XS26" s="187">
        <v>-1048485410600210</v>
      </c>
      <c r="XT26" s="187">
        <v>-915628439841791</v>
      </c>
      <c r="XU26" s="187">
        <v>-735977782218321</v>
      </c>
      <c r="XV26" s="187">
        <v>-558749591288305</v>
      </c>
      <c r="XW26" s="187">
        <v>-396864806340017</v>
      </c>
      <c r="XX26" s="187">
        <v>-284888916816020</v>
      </c>
      <c r="XY26" s="187">
        <v>-216263232341240</v>
      </c>
      <c r="XZ26" s="187">
        <v>-177219094735399</v>
      </c>
      <c r="YA26" s="187">
        <v>-154834833420466</v>
      </c>
      <c r="YB26" s="187">
        <v>-141684477912338</v>
      </c>
      <c r="YC26" s="187">
        <v>-131688621371397</v>
      </c>
      <c r="YD26" s="187">
        <v>-119227663064200</v>
      </c>
      <c r="YE26" s="187">
        <v>-102515993722034</v>
      </c>
      <c r="YF26" s="187">
        <v>-83941567723229.406</v>
      </c>
      <c r="YG26" s="187">
        <v>-68473551852286.203</v>
      </c>
      <c r="YH26" s="187">
        <v>-58636080407050.398</v>
      </c>
      <c r="YI26" s="187">
        <v>-54016722955834.203</v>
      </c>
      <c r="YJ26" s="187">
        <v>-51242819018798.5</v>
      </c>
      <c r="YK26" s="187">
        <v>-46081524751778.203</v>
      </c>
      <c r="YL26" s="187">
        <v>-36455916006319.5</v>
      </c>
      <c r="YM26" s="187">
        <v>-24119510831341.898</v>
      </c>
      <c r="YN26" s="187">
        <v>-12302782433906.199</v>
      </c>
      <c r="YO26" s="187">
        <v>-4620104239105.04</v>
      </c>
      <c r="YP26" s="187">
        <v>-2213047262867.8599</v>
      </c>
      <c r="YQ26" s="187">
        <v>-3786490896326.0098</v>
      </c>
      <c r="YR26" s="187">
        <v>-6777981821939.21</v>
      </c>
      <c r="YS26" s="187">
        <v>-8810875915120.25</v>
      </c>
      <c r="YT26"/>
      <c r="YU26" s="187"/>
      <c r="YV26" s="187"/>
      <c r="YW26" s="187"/>
      <c r="YX26" s="32">
        <v>9.5197436354934896E+16</v>
      </c>
      <c r="YY26" s="32">
        <v>6.0866955059381904E+16</v>
      </c>
      <c r="YZ26" s="32">
        <v>7.1969991575282096E+16</v>
      </c>
      <c r="ZA26" s="32">
        <v>8.4342560968267104E+16</v>
      </c>
      <c r="ZB26" s="32">
        <v>9.3425460846659392E+16</v>
      </c>
      <c r="ZC26" s="32">
        <v>9.8144000819038704E+16</v>
      </c>
      <c r="ZD26" s="32">
        <v>9.8277964717675008E+16</v>
      </c>
      <c r="ZE26" s="32">
        <v>9.2946585776929696E+16</v>
      </c>
      <c r="ZF26" s="32">
        <v>8.2843163886014E+16</v>
      </c>
      <c r="ZG26" s="32">
        <v>6.9630676913410096E+16</v>
      </c>
      <c r="ZH26" s="32">
        <v>5.6025044116824704E+16</v>
      </c>
      <c r="ZI26" s="32">
        <v>4.3774616470713504E+16</v>
      </c>
      <c r="ZJ26" s="32">
        <v>3.30442104773195E+16</v>
      </c>
      <c r="ZK26" s="32">
        <v>2.44406644727799E+16</v>
      </c>
      <c r="ZL26" s="32">
        <v>1.77260918968773E+16</v>
      </c>
      <c r="ZM26" s="32">
        <v>1.27350094195299E+16</v>
      </c>
      <c r="ZN26" s="187">
        <v>9491575845691800</v>
      </c>
      <c r="ZO26" s="187">
        <v>7893534145953910</v>
      </c>
      <c r="ZP26" s="187">
        <v>7346423551020880</v>
      </c>
      <c r="ZQ26" s="187">
        <v>7044638856080910</v>
      </c>
      <c r="ZR26" s="187">
        <v>6494209627456940</v>
      </c>
      <c r="ZS26" s="187">
        <v>5500522128827990</v>
      </c>
      <c r="ZT26" s="187">
        <v>4193181774374610</v>
      </c>
      <c r="ZU26" s="187">
        <v>2869047642518610</v>
      </c>
      <c r="ZV26" s="187">
        <v>1866290494656150</v>
      </c>
      <c r="ZW26" s="187">
        <v>1282156947363940</v>
      </c>
      <c r="ZX26" s="187">
        <v>949315275749115</v>
      </c>
      <c r="ZY26" s="187">
        <v>697378379441538</v>
      </c>
      <c r="ZZ26" s="187">
        <v>469262581290839</v>
      </c>
      <c r="AAA26" s="187">
        <v>285959360419772</v>
      </c>
      <c r="AAB26" s="187">
        <v>176225820228476</v>
      </c>
      <c r="AAC26" s="187">
        <v>139639441864954</v>
      </c>
      <c r="AAD26" s="187">
        <v>151859819570561</v>
      </c>
      <c r="AAE26" s="187">
        <v>174635824624397</v>
      </c>
      <c r="AAF26" s="187">
        <v>181331632058785</v>
      </c>
    </row>
    <row r="27" spans="1:708" x14ac:dyDescent="0.3">
      <c r="A27" s="2">
        <v>43120</v>
      </c>
      <c r="B27" s="1" t="s">
        <v>6</v>
      </c>
      <c r="C27" s="4" t="s">
        <v>8</v>
      </c>
      <c r="D27" s="1">
        <v>75</v>
      </c>
      <c r="E27" s="3">
        <v>0.49699074074074073</v>
      </c>
      <c r="F27" s="3">
        <v>0.50069444444444444</v>
      </c>
      <c r="G27" s="196"/>
      <c r="H27" s="57">
        <v>43120.496990740743</v>
      </c>
      <c r="I27" s="57">
        <v>43120.500694444447</v>
      </c>
      <c r="J27" s="196">
        <f t="shared" si="0"/>
        <v>21</v>
      </c>
      <c r="K27" s="77">
        <v>2.7</v>
      </c>
      <c r="L27" s="53">
        <v>91</v>
      </c>
      <c r="M27" s="53">
        <v>6.5</v>
      </c>
      <c r="N27" s="53">
        <v>1.4</v>
      </c>
      <c r="O27" s="53">
        <v>242</v>
      </c>
      <c r="P27" s="53">
        <v>991.7</v>
      </c>
      <c r="Q27" s="54">
        <v>183</v>
      </c>
      <c r="R27" s="210" t="s">
        <v>8</v>
      </c>
      <c r="S27" s="211">
        <v>14.51</v>
      </c>
      <c r="T27" s="211">
        <v>2.0367294420400048</v>
      </c>
      <c r="U27" s="212">
        <v>3134.6333333333332</v>
      </c>
      <c r="V27" s="78">
        <v>75</v>
      </c>
      <c r="W27" s="116">
        <v>5.3091900311526476</v>
      </c>
      <c r="X27" s="116">
        <v>77.42445482866043</v>
      </c>
      <c r="Y27" s="116">
        <v>2.7692757009345796</v>
      </c>
      <c r="Z27" s="117">
        <v>21.726576202751776</v>
      </c>
      <c r="AA27" s="117">
        <v>2710.1386442056059</v>
      </c>
      <c r="AB27" s="116">
        <v>1.3921982580373828</v>
      </c>
      <c r="AC27" s="116">
        <v>2.0196466788473528</v>
      </c>
      <c r="AD27" s="116">
        <v>69.389651479750782</v>
      </c>
      <c r="AE27" s="116">
        <v>19.553070084080975</v>
      </c>
      <c r="AF27" s="116">
        <v>434.54283489096571</v>
      </c>
      <c r="AG27" s="116">
        <v>1.2549695184735195</v>
      </c>
      <c r="AH27" s="116">
        <v>86.00934579439253</v>
      </c>
      <c r="AI27" s="116">
        <v>449.14972741433024</v>
      </c>
      <c r="AJ27" s="118">
        <v>74.666715342679126</v>
      </c>
      <c r="AK27" s="83">
        <v>2701.1455380993348</v>
      </c>
      <c r="AL27" s="84">
        <v>165.95500534819024</v>
      </c>
      <c r="AM27" s="76"/>
      <c r="AN27" s="48">
        <v>624.50924766791013</v>
      </c>
      <c r="AO27" s="49">
        <v>49.862602328821112</v>
      </c>
      <c r="AP27" s="48">
        <v>1.3760931301414403</v>
      </c>
      <c r="AQ27" s="49">
        <v>2.6626508855536413E-2</v>
      </c>
      <c r="AR27" s="49">
        <v>1.1483480126390222</v>
      </c>
      <c r="AS27" s="49">
        <v>3.6996496184146218E-3</v>
      </c>
      <c r="AT27" s="89">
        <v>1158.1520080103835</v>
      </c>
      <c r="AU27" s="90">
        <v>9.7321541041876625</v>
      </c>
      <c r="AV27" s="89">
        <v>741.88901329129135</v>
      </c>
      <c r="AW27" s="90">
        <v>6.2342232760605318</v>
      </c>
      <c r="AX27" s="74">
        <v>767.75157028681087</v>
      </c>
      <c r="AY27" s="74">
        <v>6.8126057624995626</v>
      </c>
      <c r="AZ27" s="74">
        <v>584.36743234911967</v>
      </c>
      <c r="BA27" s="90">
        <v>10.336632349386454</v>
      </c>
      <c r="BB27" s="89">
        <v>2320.6653393156871</v>
      </c>
      <c r="BC27" s="74">
        <v>29.835376125221707</v>
      </c>
      <c r="BD27" s="74">
        <v>793.123061672733</v>
      </c>
      <c r="BE27" s="70">
        <v>12.657411314569906</v>
      </c>
      <c r="BF27" s="74">
        <v>539.44415059385165</v>
      </c>
      <c r="BG27" s="69">
        <v>21.632369410603879</v>
      </c>
      <c r="BH27" s="88">
        <v>252.7673014044918</v>
      </c>
      <c r="BI27" s="70">
        <v>2.1240478907377676</v>
      </c>
      <c r="BJ27" s="70">
        <v>238.91818251617093</v>
      </c>
      <c r="BK27" s="70">
        <v>4.2261243141589837</v>
      </c>
      <c r="BL27" s="70">
        <v>220.55133276466341</v>
      </c>
      <c r="BM27" s="69">
        <v>8.844377863980867</v>
      </c>
      <c r="BN27" s="71">
        <v>952933.67552167084</v>
      </c>
      <c r="BO27" s="72">
        <v>876352.3166090122</v>
      </c>
      <c r="BP27" s="73">
        <v>2435893325389234.5</v>
      </c>
      <c r="BQ27" s="73">
        <v>2240135713063842</v>
      </c>
      <c r="BR27" s="49">
        <v>108.11341960300274</v>
      </c>
      <c r="BS27" s="49">
        <v>104.40603003648641</v>
      </c>
      <c r="BT27" s="70">
        <v>276.36000695619344</v>
      </c>
      <c r="BU27" s="69">
        <v>266.88316115708682</v>
      </c>
      <c r="BV27" s="85">
        <v>483163560239386.31</v>
      </c>
      <c r="BW27" s="75">
        <v>495255253131359.75</v>
      </c>
      <c r="BX27" s="75">
        <v>496565306908292.06</v>
      </c>
      <c r="BY27" s="75">
        <v>558949892885654.62</v>
      </c>
      <c r="BZ27" s="75">
        <v>617328838497805.5</v>
      </c>
      <c r="CA27" s="75">
        <v>701427885129107.25</v>
      </c>
      <c r="CB27" s="75">
        <v>669917486135408.75</v>
      </c>
      <c r="CC27" s="75">
        <v>729842114539085.62</v>
      </c>
      <c r="CD27" s="75">
        <v>839412295402915.62</v>
      </c>
      <c r="CE27" s="75">
        <v>946808246525590.87</v>
      </c>
      <c r="CF27" s="75">
        <v>1029345541733196.1</v>
      </c>
      <c r="CG27" s="75">
        <v>1131831848882241.5</v>
      </c>
      <c r="CH27" s="75">
        <v>1260888012262963.7</v>
      </c>
      <c r="CI27" s="75">
        <v>1352749748885880.5</v>
      </c>
      <c r="CJ27" s="75">
        <v>1385450100062810.7</v>
      </c>
      <c r="CK27" s="75">
        <v>1510978862411544.8</v>
      </c>
      <c r="CL27" s="75">
        <v>1677679969330627.5</v>
      </c>
      <c r="CM27" s="75">
        <v>1803202851394913.5</v>
      </c>
      <c r="CN27" s="75">
        <v>1883608258307790.5</v>
      </c>
      <c r="CO27" s="75">
        <v>1946752160798886.7</v>
      </c>
      <c r="CP27" s="75">
        <v>2108142725649562</v>
      </c>
      <c r="CQ27" s="75">
        <v>2238891553630253.2</v>
      </c>
      <c r="CR27" s="75">
        <v>2347154788920970</v>
      </c>
      <c r="CS27" s="75">
        <v>2449116205576230.5</v>
      </c>
      <c r="CT27" s="75">
        <v>2559910030548626</v>
      </c>
      <c r="CU27" s="75">
        <v>2686895463825513.5</v>
      </c>
      <c r="CV27" s="75">
        <v>2832764136004847.5</v>
      </c>
      <c r="CW27" s="75">
        <v>2951949169535832.5</v>
      </c>
      <c r="CX27" s="75">
        <v>3005671598549723</v>
      </c>
      <c r="CY27" s="75">
        <v>3100734411207800</v>
      </c>
      <c r="CZ27" s="75">
        <v>3118954093684322.5</v>
      </c>
      <c r="DA27" s="75">
        <v>3232585493366229.5</v>
      </c>
      <c r="DB27" s="75">
        <v>3274645467491094</v>
      </c>
      <c r="DC27" s="75">
        <v>3345340391258939</v>
      </c>
      <c r="DD27" s="75">
        <v>3340775704417600.5</v>
      </c>
      <c r="DE27" s="75">
        <v>3371549510690448.5</v>
      </c>
      <c r="DF27" s="75">
        <v>3421142877509084.5</v>
      </c>
      <c r="DG27" s="75">
        <v>3424242026731395</v>
      </c>
      <c r="DH27" s="75">
        <v>3444728635864667</v>
      </c>
      <c r="DI27" s="75">
        <v>3407809511123308.5</v>
      </c>
      <c r="DJ27" s="75">
        <v>3410924178452744.5</v>
      </c>
      <c r="DK27" s="75">
        <v>3365577726955641</v>
      </c>
      <c r="DL27" s="75">
        <v>3336858262566303.5</v>
      </c>
      <c r="DM27" s="75">
        <v>3252295751048928.5</v>
      </c>
      <c r="DN27" s="75">
        <v>3187021132932396.5</v>
      </c>
      <c r="DO27" s="75">
        <v>3111777132060153</v>
      </c>
      <c r="DP27" s="75">
        <v>3023994715179637.5</v>
      </c>
      <c r="DQ27" s="75">
        <v>2947587354864580.5</v>
      </c>
      <c r="DR27" s="75">
        <v>2831313689019637</v>
      </c>
      <c r="DS27" s="75">
        <v>2768170985928626.5</v>
      </c>
      <c r="DT27" s="75">
        <v>2651533343196988</v>
      </c>
      <c r="DU27" s="75">
        <v>2562548772750969</v>
      </c>
      <c r="DV27" s="75">
        <v>2415470719452624</v>
      </c>
      <c r="DW27" s="75">
        <v>2278673653214816</v>
      </c>
      <c r="DX27" s="75">
        <v>2131224134079949.7</v>
      </c>
      <c r="DY27" s="75">
        <v>1982948604518749.2</v>
      </c>
      <c r="DZ27" s="75">
        <v>1860398399606452</v>
      </c>
      <c r="EA27" s="75">
        <v>1711900035488677.5</v>
      </c>
      <c r="EB27" s="75">
        <v>1601977978375247.2</v>
      </c>
      <c r="EC27" s="75">
        <v>1479606590581011</v>
      </c>
      <c r="ED27" s="75">
        <v>1342101442580733.2</v>
      </c>
      <c r="EE27" s="75">
        <v>1226772512317354.7</v>
      </c>
      <c r="EF27" s="75">
        <v>1102754342325570.6</v>
      </c>
      <c r="EG27" s="75">
        <v>993129242654944.37</v>
      </c>
      <c r="EH27" s="75">
        <v>893624168148634.87</v>
      </c>
      <c r="EI27" s="75">
        <v>779800331010302</v>
      </c>
      <c r="EJ27" s="75">
        <v>684544598239602</v>
      </c>
      <c r="EK27" s="75">
        <v>580647088277072.62</v>
      </c>
      <c r="EL27" s="75">
        <v>501474739903527.56</v>
      </c>
      <c r="EM27" s="75">
        <v>433905806069444.31</v>
      </c>
      <c r="EN27" s="75">
        <v>358070842681074.87</v>
      </c>
      <c r="EO27" s="75">
        <v>309602816422288.81</v>
      </c>
      <c r="EP27" s="75">
        <v>252192030820728.22</v>
      </c>
      <c r="EQ27" s="75">
        <v>212532552500860</v>
      </c>
      <c r="ER27" s="75">
        <v>168263472712850.66</v>
      </c>
      <c r="ES27" s="75">
        <v>139534612909022.55</v>
      </c>
      <c r="ET27" s="75">
        <v>112604039360534.81</v>
      </c>
      <c r="EU27" s="75">
        <v>89783989240738.578</v>
      </c>
      <c r="EV27" s="75">
        <v>68550869336282.742</v>
      </c>
      <c r="EW27" s="75">
        <v>54527162926465.016</v>
      </c>
      <c r="EX27" s="75">
        <v>42330937377901.656</v>
      </c>
      <c r="EY27" s="75">
        <v>30951893975887.07</v>
      </c>
      <c r="EZ27" s="75">
        <v>23995376577362.215</v>
      </c>
      <c r="FA27" s="75">
        <v>18682603968540.371</v>
      </c>
      <c r="FB27" s="75">
        <v>13324497747642.705</v>
      </c>
      <c r="FC27" s="75">
        <v>11092270990863.912</v>
      </c>
      <c r="FD27" s="75">
        <v>7493015114406.8545</v>
      </c>
      <c r="FE27" s="75">
        <v>5426118923584.7285</v>
      </c>
      <c r="FF27" s="75">
        <v>3726841232189.4731</v>
      </c>
      <c r="FG27" s="75">
        <v>3016789355159.5156</v>
      </c>
      <c r="FH27" s="75">
        <v>3043030271810.2681</v>
      </c>
      <c r="FI27" s="75">
        <v>2228137907065.0859</v>
      </c>
      <c r="FJ27" s="182">
        <v>453797435721907.19</v>
      </c>
      <c r="FK27" s="75">
        <v>718598698994282.87</v>
      </c>
      <c r="FL27" s="75">
        <v>637301923357097.75</v>
      </c>
      <c r="FM27" s="75">
        <v>770898214849825.75</v>
      </c>
      <c r="FN27" s="75">
        <v>866793303456838.12</v>
      </c>
      <c r="FO27" s="75">
        <v>914955660135231.37</v>
      </c>
      <c r="FP27" s="75">
        <v>988995921893227.25</v>
      </c>
      <c r="FQ27" s="75">
        <v>1266017262387417.2</v>
      </c>
      <c r="FR27" s="39">
        <v>1356545340613548.7</v>
      </c>
      <c r="FS27" s="39">
        <v>1331784189440925.5</v>
      </c>
      <c r="FT27" s="39">
        <v>1405805975651653</v>
      </c>
      <c r="FU27" s="39">
        <v>1424028456244436.5</v>
      </c>
      <c r="FV27" s="39">
        <v>1521824260298627</v>
      </c>
      <c r="FW27" s="39">
        <v>1621539959743638</v>
      </c>
      <c r="FX27" s="39">
        <v>1681209822252683</v>
      </c>
      <c r="FY27" s="39">
        <v>1902497258993997.5</v>
      </c>
      <c r="FZ27" s="39">
        <v>2019287067205334.5</v>
      </c>
      <c r="GA27" s="39">
        <v>2181415205571200.2</v>
      </c>
      <c r="GB27" s="39">
        <v>2274379313214792</v>
      </c>
      <c r="GC27" s="39">
        <v>2311042866160736.5</v>
      </c>
      <c r="GD27" s="39">
        <v>2413747413584596.5</v>
      </c>
      <c r="GE27" s="39">
        <v>2511462433816864</v>
      </c>
      <c r="GF27" s="39">
        <v>2654998873197383.5</v>
      </c>
      <c r="GG27" s="39">
        <v>2706949981700529.5</v>
      </c>
      <c r="GH27" s="39">
        <v>2772286308032492</v>
      </c>
      <c r="GI27" s="39">
        <v>2807491710656721.5</v>
      </c>
      <c r="GJ27" s="39">
        <v>2908839440018477.5</v>
      </c>
      <c r="GK27" s="39">
        <v>3056454028321710</v>
      </c>
      <c r="GL27" s="39">
        <v>3135574502173211.5</v>
      </c>
      <c r="GM27" s="39">
        <v>3296185540911425.5</v>
      </c>
      <c r="GN27" s="39">
        <v>3391460635573814.5</v>
      </c>
      <c r="GO27" s="39">
        <v>3444384177166453.5</v>
      </c>
      <c r="GP27" s="39">
        <v>3529431321635267.5</v>
      </c>
      <c r="GQ27" s="39">
        <v>3635062680321485</v>
      </c>
      <c r="GR27" s="39">
        <v>3575588686038763</v>
      </c>
      <c r="GS27" s="39">
        <v>3653205019357316</v>
      </c>
      <c r="GT27" s="39">
        <v>3603958617793040.5</v>
      </c>
      <c r="GU27" s="39">
        <v>3700971953228486.5</v>
      </c>
      <c r="GV27" s="39">
        <v>3646457697854323.5</v>
      </c>
      <c r="GW27" s="39">
        <v>3563460172538200</v>
      </c>
      <c r="GX27" s="39">
        <v>3534269565307474.5</v>
      </c>
      <c r="GY27" s="39">
        <v>3523359203766442</v>
      </c>
      <c r="GZ27" s="39">
        <v>3449158686367389.5</v>
      </c>
      <c r="HA27" s="39">
        <v>3452732027880291</v>
      </c>
      <c r="HB27" s="39">
        <v>3433579296190263</v>
      </c>
      <c r="HC27" s="39">
        <v>3290845839277093</v>
      </c>
      <c r="HD27" s="39">
        <v>3201933842506426</v>
      </c>
      <c r="HE27" s="39">
        <v>3087625686620315.5</v>
      </c>
      <c r="HF27" s="39">
        <v>3051420625808930</v>
      </c>
      <c r="HG27" s="39">
        <v>2871808344949608</v>
      </c>
      <c r="HH27" s="39">
        <v>2742846791580593</v>
      </c>
      <c r="HI27" s="39">
        <v>2609067242719393.5</v>
      </c>
      <c r="HJ27" s="39">
        <v>2448921263810111</v>
      </c>
      <c r="HK27" s="39">
        <v>2370560559544476</v>
      </c>
      <c r="HL27" s="39">
        <v>2213887724060024.7</v>
      </c>
      <c r="HM27" s="39">
        <v>2061518534989330</v>
      </c>
      <c r="HN27" s="39">
        <v>1936236227542175</v>
      </c>
      <c r="HO27" s="39">
        <v>1843290382862998.7</v>
      </c>
      <c r="HP27" s="39">
        <v>1642083263309883</v>
      </c>
      <c r="HQ27" s="39">
        <v>1507489238270713.5</v>
      </c>
      <c r="HR27" s="39">
        <v>1349506210008991.7</v>
      </c>
      <c r="HS27" s="39">
        <v>1202762833472349.2</v>
      </c>
      <c r="HT27" s="39">
        <v>1046277142939515.2</v>
      </c>
      <c r="HU27" s="39">
        <v>953565229839580.75</v>
      </c>
      <c r="HV27" s="39">
        <v>843526460355496</v>
      </c>
      <c r="HW27" s="39">
        <v>742260548634427.87</v>
      </c>
      <c r="HX27" s="39">
        <v>642553388008785.75</v>
      </c>
      <c r="HY27" s="39">
        <v>531679344569481.25</v>
      </c>
      <c r="HZ27" s="39">
        <v>463398406411459.94</v>
      </c>
      <c r="IA27" s="39">
        <v>384024224756450.06</v>
      </c>
      <c r="IB27" s="39">
        <v>336738334950742.25</v>
      </c>
      <c r="IC27" s="39">
        <v>301536040944192.56</v>
      </c>
      <c r="ID27" s="39">
        <v>240735588674683.97</v>
      </c>
      <c r="IE27" s="39">
        <v>220987275084856.41</v>
      </c>
      <c r="IF27" s="39">
        <v>173798687920540.44</v>
      </c>
      <c r="IG27" s="39">
        <v>151659251484340.84</v>
      </c>
      <c r="IH27" s="39">
        <v>115687580669265.47</v>
      </c>
      <c r="II27" s="39">
        <v>101245202807145.72</v>
      </c>
      <c r="IJ27" s="39">
        <v>78962832534655.656</v>
      </c>
      <c r="IK27" s="39">
        <v>66522916380796.43</v>
      </c>
      <c r="IL27" s="39">
        <v>50708389517193.383</v>
      </c>
      <c r="IM27" s="39">
        <v>39557775330442.398</v>
      </c>
      <c r="IN27" s="39">
        <v>32998579292177.359</v>
      </c>
      <c r="IO27" s="39">
        <v>26589132565542.066</v>
      </c>
      <c r="IP27" s="39">
        <v>20299157358084.301</v>
      </c>
      <c r="IQ27" s="39">
        <v>14191802412721.027</v>
      </c>
      <c r="IR27" s="39">
        <v>13392763256005.795</v>
      </c>
      <c r="IS27" s="39">
        <v>11993427059845.791</v>
      </c>
      <c r="IT27" s="39">
        <v>7676204013628.3848</v>
      </c>
      <c r="IU27" s="39">
        <v>7006861493220.583</v>
      </c>
      <c r="IV27" s="39">
        <v>4709067847209.1074</v>
      </c>
      <c r="IW27" s="39">
        <v>5522029081901.8789</v>
      </c>
      <c r="IY27" s="219">
        <v>14.896793952042916</v>
      </c>
      <c r="IZ27" s="219">
        <v>1.6179378527231478</v>
      </c>
      <c r="JA27" s="33">
        <v>14.79</v>
      </c>
      <c r="JB27" s="185" t="e">
        <v>#N/A</v>
      </c>
      <c r="JC27" s="185" t="e">
        <v>#N/A</v>
      </c>
      <c r="JD27" s="33">
        <v>14.79</v>
      </c>
      <c r="JE27" s="185" t="e">
        <v>#N/A</v>
      </c>
      <c r="JF27" s="185" t="e">
        <v>#N/A</v>
      </c>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3">
        <v>14.79</v>
      </c>
      <c r="KN27" s="175"/>
      <c r="KO27" s="7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L27" s="173" t="e">
        <v>#N/A</v>
      </c>
      <c r="OM27" s="173" t="e">
        <v>#N/A</v>
      </c>
      <c r="ON27" s="173">
        <v>206.34353528776469</v>
      </c>
      <c r="OO27" s="173">
        <v>19.69311737289804</v>
      </c>
      <c r="OP27" s="6">
        <v>269.78434901332855</v>
      </c>
      <c r="OQ27" s="6">
        <v>8.8693845346823963</v>
      </c>
      <c r="OR27" s="6">
        <v>238.32224690959853</v>
      </c>
      <c r="OS27" s="6">
        <v>23.678023096524104</v>
      </c>
      <c r="OT27" s="175">
        <v>3331832910549020</v>
      </c>
      <c r="OU27" s="175">
        <v>81641879511427.797</v>
      </c>
      <c r="OV27" s="176">
        <v>392.28902216231199</v>
      </c>
      <c r="OW27" s="176">
        <v>35.286926364402703</v>
      </c>
      <c r="OX27" s="39">
        <v>816689105076224</v>
      </c>
      <c r="OY27" s="39">
        <v>0</v>
      </c>
      <c r="OZ27" s="39">
        <v>0</v>
      </c>
      <c r="PA27" s="39">
        <v>461847765450752</v>
      </c>
      <c r="PB27" s="39">
        <v>91029340422144</v>
      </c>
      <c r="PC27" s="39">
        <v>417816331157504</v>
      </c>
      <c r="PD27" s="39">
        <v>420547796140032</v>
      </c>
      <c r="PE27" s="39">
        <v>413652393918464</v>
      </c>
      <c r="PF27" s="39">
        <v>552120730255360</v>
      </c>
      <c r="PG27" s="39">
        <v>454623160696832</v>
      </c>
      <c r="PH27" s="39">
        <v>852160367558656</v>
      </c>
      <c r="PI27" s="39">
        <v>633470497849344</v>
      </c>
      <c r="PJ27" s="39">
        <v>783538064457728</v>
      </c>
      <c r="PK27" s="39">
        <v>882754023587840</v>
      </c>
      <c r="PL27" s="39">
        <v>856619751571456</v>
      </c>
      <c r="PM27" s="39">
        <v>1003634401738750</v>
      </c>
      <c r="PN27" s="39">
        <v>1122825045803000</v>
      </c>
      <c r="PO27" s="39">
        <v>1442274714058750</v>
      </c>
      <c r="PP27" s="39">
        <v>1511084921978880</v>
      </c>
      <c r="PQ27" s="39">
        <v>1435055008251900</v>
      </c>
      <c r="PR27" s="39">
        <v>1794563500933120</v>
      </c>
      <c r="PS27" s="39">
        <v>1973360170893310</v>
      </c>
      <c r="PT27" s="39">
        <v>2405496560549880</v>
      </c>
      <c r="PU27" s="39">
        <v>2181542336004090</v>
      </c>
      <c r="PV27" s="39">
        <v>2528825741148160</v>
      </c>
      <c r="PW27" s="39">
        <v>2489153396670460</v>
      </c>
      <c r="PX27" s="39">
        <v>2649697932017660</v>
      </c>
      <c r="PY27" s="39">
        <v>2819713138688000</v>
      </c>
      <c r="PZ27" s="39">
        <v>2970101418557440</v>
      </c>
      <c r="QA27" s="39">
        <v>3386593792491520</v>
      </c>
      <c r="QB27" s="39">
        <v>3365470338023420</v>
      </c>
      <c r="QC27" s="39">
        <v>3625881184501760</v>
      </c>
      <c r="QD27" s="39">
        <v>3793558049914880</v>
      </c>
      <c r="QE27" s="39">
        <v>4127422500831230</v>
      </c>
      <c r="QF27" s="39">
        <v>4209713805787130</v>
      </c>
      <c r="QG27" s="39">
        <v>4290593677115390</v>
      </c>
      <c r="QH27" s="39">
        <v>4383352354242560</v>
      </c>
      <c r="QI27" s="39">
        <v>4642188021465080</v>
      </c>
      <c r="QJ27" s="39">
        <v>4688770163015680</v>
      </c>
      <c r="QK27" s="39">
        <v>5048091421966330</v>
      </c>
      <c r="QL27" s="39">
        <v>4896982661332990</v>
      </c>
      <c r="QM27" s="39">
        <v>4921906356551680</v>
      </c>
      <c r="QN27" s="39">
        <v>5061202346508280</v>
      </c>
      <c r="QO27" s="39">
        <v>5146498249523200</v>
      </c>
      <c r="QP27" s="39">
        <v>5138046827626490</v>
      </c>
      <c r="QQ27" s="39">
        <v>5166550914957310</v>
      </c>
      <c r="QR27" s="39">
        <v>5172373279997950</v>
      </c>
      <c r="QS27" s="39">
        <v>5097319800242170</v>
      </c>
      <c r="QT27" s="39">
        <v>5150029249511420</v>
      </c>
      <c r="QU27" s="39">
        <v>5068454935658490</v>
      </c>
      <c r="QV27" s="39">
        <v>5155046845054970</v>
      </c>
      <c r="QW27" s="39">
        <v>5070643221495800</v>
      </c>
      <c r="QX27" s="39">
        <v>4863945772892160</v>
      </c>
      <c r="QY27" s="39">
        <v>4785469741072380</v>
      </c>
      <c r="QZ27" s="39">
        <v>4648844683902970</v>
      </c>
      <c r="RA27" s="39">
        <v>4461271650926590</v>
      </c>
      <c r="RB27" s="39">
        <v>4329780153417720</v>
      </c>
      <c r="RC27" s="39">
        <v>4299959927046140</v>
      </c>
      <c r="RD27" s="39">
        <v>4046703153905660</v>
      </c>
      <c r="RE27" s="39">
        <v>3783905647788030</v>
      </c>
      <c r="RF27" s="39">
        <v>3535547553284090</v>
      </c>
      <c r="RG27" s="39">
        <v>3348240539844600</v>
      </c>
      <c r="RH27" s="39">
        <v>3132989395435520</v>
      </c>
      <c r="RI27" s="39">
        <v>2890883699572730</v>
      </c>
      <c r="RJ27" s="39">
        <v>2672779891572730</v>
      </c>
      <c r="RK27" s="39">
        <v>2446698450255870</v>
      </c>
      <c r="RL27" s="39">
        <v>2277449626812410</v>
      </c>
      <c r="RM27" s="39">
        <v>2030070113763320</v>
      </c>
      <c r="RN27" s="39">
        <v>1851132649406460</v>
      </c>
      <c r="RO27" s="39">
        <v>1665712066134010</v>
      </c>
      <c r="RP27" s="39">
        <v>1429102854668280</v>
      </c>
      <c r="RQ27" s="39">
        <v>1287180626427900</v>
      </c>
      <c r="RR27" s="39">
        <v>1112012264308730</v>
      </c>
      <c r="RS27" s="39">
        <v>983657032450048</v>
      </c>
      <c r="RT27" s="39">
        <v>882262988029952</v>
      </c>
      <c r="RU27" s="39">
        <v>713476343332864</v>
      </c>
      <c r="RV27" s="39">
        <v>623670456221696</v>
      </c>
      <c r="RW27" s="39">
        <v>517349044125696</v>
      </c>
      <c r="RX27" s="39">
        <v>435884419710976</v>
      </c>
      <c r="RY27" s="39">
        <v>338119857537024</v>
      </c>
      <c r="RZ27" s="39">
        <v>274757580750848</v>
      </c>
      <c r="SA27" s="39">
        <v>223636413743104</v>
      </c>
      <c r="SB27" s="39">
        <v>177946081886208</v>
      </c>
      <c r="SC27" s="39">
        <v>156460793200640</v>
      </c>
      <c r="SD27" s="39">
        <v>122296148688896</v>
      </c>
      <c r="SE27" s="39">
        <v>97823064326144</v>
      </c>
      <c r="SF27" s="39">
        <v>80771800891392</v>
      </c>
      <c r="SG27" s="39">
        <v>44207741861888</v>
      </c>
      <c r="SH27" s="39">
        <v>38024842838016</v>
      </c>
      <c r="SI27" s="39">
        <v>26723403956224</v>
      </c>
      <c r="SJ27" s="39">
        <v>23959248568320</v>
      </c>
      <c r="SK27" s="39">
        <v>10368436928512</v>
      </c>
      <c r="SL27" s="39">
        <v>12422881476608</v>
      </c>
      <c r="SM27" s="39">
        <v>7497347760128</v>
      </c>
      <c r="SN27" s="39">
        <v>6223250325504</v>
      </c>
      <c r="SO27" s="39">
        <v>1952002998272</v>
      </c>
      <c r="SP27" s="39">
        <v>1482594320384</v>
      </c>
      <c r="SQ27" s="39">
        <v>497568317440</v>
      </c>
      <c r="SR27" s="39">
        <v>1535641518080</v>
      </c>
      <c r="SS27" s="39">
        <v>323452208676864</v>
      </c>
      <c r="ST27" s="39">
        <v>5454310670336</v>
      </c>
      <c r="SU27" s="39">
        <v>4678738247680</v>
      </c>
      <c r="SV27" s="39">
        <v>218965452259328</v>
      </c>
      <c r="SW27" s="39">
        <v>97250323726336</v>
      </c>
      <c r="SX27" s="39">
        <v>108778351493120</v>
      </c>
      <c r="SY27" s="39">
        <v>172225520992256</v>
      </c>
      <c r="SZ27" s="39">
        <v>108527330787328</v>
      </c>
      <c r="TA27" s="39">
        <v>211878705889280</v>
      </c>
      <c r="TB27" s="39">
        <v>61681539481600</v>
      </c>
      <c r="TC27" s="39">
        <v>126984290041856</v>
      </c>
      <c r="TD27" s="39">
        <v>160760709775360</v>
      </c>
      <c r="TE27" s="39">
        <v>160020096352256</v>
      </c>
      <c r="TF27" s="39">
        <v>212002991505408</v>
      </c>
      <c r="TG27" s="39">
        <v>166584484102144</v>
      </c>
      <c r="TH27" s="39">
        <v>158813848076288</v>
      </c>
      <c r="TI27" s="39">
        <v>238221887799296</v>
      </c>
      <c r="TJ27" s="39">
        <v>131742644043776</v>
      </c>
      <c r="TK27" s="39">
        <v>260475807858688</v>
      </c>
      <c r="TL27" s="39">
        <v>244755439026176</v>
      </c>
      <c r="TM27" s="39">
        <v>225686891528192</v>
      </c>
      <c r="TN27" s="39">
        <v>253657664716800</v>
      </c>
      <c r="TO27" s="39">
        <v>258793053093888</v>
      </c>
      <c r="TP27" s="39">
        <v>162569578872832</v>
      </c>
      <c r="TQ27" s="39">
        <v>270220484673536</v>
      </c>
      <c r="TR27" s="39">
        <v>298963278233600</v>
      </c>
      <c r="TS27" s="39">
        <v>249148905357312</v>
      </c>
      <c r="TT27" s="39">
        <v>320021469331456</v>
      </c>
      <c r="TU27" s="39">
        <v>279545814974464</v>
      </c>
      <c r="TV27" s="39">
        <v>308140885147648</v>
      </c>
      <c r="TW27" s="39">
        <v>343489204191232</v>
      </c>
      <c r="TX27" s="39">
        <v>280818014486528</v>
      </c>
      <c r="TY27" s="39">
        <v>348971797053440</v>
      </c>
      <c r="TZ27" s="39">
        <v>379287219732480</v>
      </c>
      <c r="UA27" s="39">
        <v>329595186315264</v>
      </c>
      <c r="UB27" s="39">
        <v>305665574699008</v>
      </c>
      <c r="UC27" s="39">
        <v>355801499697152</v>
      </c>
      <c r="UD27" s="39">
        <v>373710003372032</v>
      </c>
      <c r="UE27" s="39">
        <v>367438176714752</v>
      </c>
      <c r="UF27" s="39">
        <v>386137659015168</v>
      </c>
      <c r="UG27" s="39">
        <v>411064239915008</v>
      </c>
      <c r="UH27" s="39">
        <v>405614496841728</v>
      </c>
      <c r="UI27" s="39">
        <v>406424769265664</v>
      </c>
      <c r="UJ27" s="39">
        <v>409053926785024</v>
      </c>
      <c r="UK27" s="39">
        <v>371987520159744</v>
      </c>
      <c r="UL27" s="39">
        <v>493308434448384</v>
      </c>
      <c r="UM27" s="39">
        <v>479054612398080</v>
      </c>
      <c r="UN27" s="39">
        <v>461799044415488</v>
      </c>
      <c r="UO27" s="39">
        <v>398100350894080</v>
      </c>
      <c r="UP27" s="39">
        <v>456392217460736</v>
      </c>
      <c r="UQ27" s="39">
        <v>397444261085184</v>
      </c>
      <c r="UR27" s="39">
        <v>348115353731072</v>
      </c>
      <c r="US27" s="39">
        <v>385728999587840</v>
      </c>
      <c r="UT27" s="39">
        <v>284424981708800</v>
      </c>
      <c r="UU27" s="39">
        <v>377611142299648</v>
      </c>
      <c r="UV27" s="39">
        <v>406601836003328</v>
      </c>
      <c r="UW27" s="39">
        <v>308922166542336</v>
      </c>
      <c r="UX27" s="39">
        <v>330734862598144</v>
      </c>
      <c r="UY27" s="39">
        <v>288838027051008</v>
      </c>
      <c r="UZ27" s="39">
        <v>307189281456128</v>
      </c>
      <c r="VA27" s="39">
        <v>299240202960896</v>
      </c>
      <c r="VB27" s="39">
        <v>286500189110272</v>
      </c>
      <c r="VC27" s="39">
        <v>224644254662656</v>
      </c>
      <c r="VD27" s="39">
        <v>211898704330752</v>
      </c>
      <c r="VE27" s="39">
        <v>211162436206592</v>
      </c>
      <c r="VF27" s="39">
        <v>176970855874560</v>
      </c>
      <c r="VG27" s="39">
        <v>180344418467840</v>
      </c>
      <c r="VH27" s="39">
        <v>130983248527360</v>
      </c>
      <c r="VI27" s="39">
        <v>159683193077760</v>
      </c>
      <c r="VJ27" s="39">
        <v>130935550902272</v>
      </c>
      <c r="VK27" s="39">
        <v>93732091199488</v>
      </c>
      <c r="VL27" s="39">
        <v>88747412553728</v>
      </c>
      <c r="VM27" s="39">
        <v>89560881037312</v>
      </c>
      <c r="VN27" s="39">
        <v>77224602501120</v>
      </c>
      <c r="VO27" s="39">
        <v>64761265913856</v>
      </c>
      <c r="VP27" s="39">
        <v>62823388413952</v>
      </c>
      <c r="VQ27" s="39">
        <v>58034386632704</v>
      </c>
      <c r="VR27" s="39">
        <v>40430318125056</v>
      </c>
      <c r="VS27" s="39">
        <v>46274824896512</v>
      </c>
      <c r="VT27" s="39">
        <v>30128421732352</v>
      </c>
      <c r="VU27" s="39">
        <v>24825946963968</v>
      </c>
      <c r="VV27" s="39">
        <v>20949642510336</v>
      </c>
      <c r="VW27" s="39">
        <v>22532105175040</v>
      </c>
      <c r="VX27" s="39">
        <v>16188122857472</v>
      </c>
      <c r="VY27" s="39">
        <v>19795187597312</v>
      </c>
      <c r="VZ27" s="39">
        <v>12533573353472</v>
      </c>
      <c r="WA27" s="39">
        <v>15207286964224</v>
      </c>
      <c r="WB27" s="39">
        <v>6194569674752</v>
      </c>
      <c r="WC27" s="39">
        <v>6950855114752</v>
      </c>
      <c r="WD27" s="39">
        <v>7312476471296</v>
      </c>
      <c r="WE27" s="39">
        <v>6311405158400</v>
      </c>
      <c r="WF27" s="39">
        <v>3346384814080</v>
      </c>
      <c r="WG27" s="39">
        <v>3433471148032</v>
      </c>
      <c r="WH27" s="39">
        <v>2350307082240</v>
      </c>
      <c r="WI27" s="39">
        <v>3610339442688</v>
      </c>
      <c r="WJ27" s="39">
        <v>1639496417280</v>
      </c>
      <c r="WK27" s="39">
        <v>1192288845824</v>
      </c>
      <c r="WL27" s="39">
        <v>631445192704</v>
      </c>
      <c r="WM27" s="39">
        <v>873862725632</v>
      </c>
      <c r="WN27" s="36"/>
      <c r="WO27" s="37">
        <v>3.6402632000657005</v>
      </c>
      <c r="WP27" s="37" t="e">
        <v>#N/A</v>
      </c>
      <c r="WQ27" s="37">
        <v>43.785221854995854</v>
      </c>
      <c r="WR27" s="37" t="e">
        <v>#N/A</v>
      </c>
      <c r="WS27" s="38">
        <v>18.903574977288518</v>
      </c>
      <c r="WT27" s="37" t="e">
        <v>#N/A</v>
      </c>
      <c r="WU27" s="37">
        <v>227.3729065025264</v>
      </c>
      <c r="WV27" t="e">
        <v>#N/A</v>
      </c>
      <c r="WW27"/>
      <c r="WX27" s="39">
        <v>3.8272847417661828</v>
      </c>
      <c r="WY27" s="39">
        <v>599.68000000000006</v>
      </c>
      <c r="WZ27" s="39">
        <v>11.068163574392715</v>
      </c>
      <c r="XA27" s="39">
        <v>68</v>
      </c>
      <c r="XB27" s="227">
        <v>5743181039906288</v>
      </c>
      <c r="XC27" s="227">
        <v>564880581137535.75</v>
      </c>
      <c r="XD27" s="39">
        <v>246.91288129200214</v>
      </c>
      <c r="XE27" s="39">
        <v>26.067918970657555</v>
      </c>
      <c r="XF27" s="39">
        <v>277.57298073913427</v>
      </c>
      <c r="XG27" s="39">
        <v>30.587491613202499</v>
      </c>
      <c r="XH27" s="220"/>
      <c r="XI27" s="223"/>
      <c r="XJ27" s="223"/>
      <c r="XK27" s="187">
        <v>1374219167285650</v>
      </c>
      <c r="XL27" s="187">
        <v>1228004206349920</v>
      </c>
      <c r="XM27" s="187">
        <v>1468059922616330</v>
      </c>
      <c r="XN27" s="187">
        <v>1793572346770740</v>
      </c>
      <c r="XO27" s="187">
        <v>2203328488426650</v>
      </c>
      <c r="XP27" s="187">
        <v>2706744652435770</v>
      </c>
      <c r="XQ27" s="187">
        <v>3299534513144700</v>
      </c>
      <c r="XR27" s="187">
        <v>3894149332916970</v>
      </c>
      <c r="XS27" s="187">
        <v>4447532801365350</v>
      </c>
      <c r="XT27" s="187">
        <v>4992501472161240</v>
      </c>
      <c r="XU27" s="187">
        <v>5606304408645720</v>
      </c>
      <c r="XV27" s="187">
        <v>6204210269789310</v>
      </c>
      <c r="XW27" s="187">
        <v>6582226749383620</v>
      </c>
      <c r="XX27" s="187">
        <v>6692921035383420</v>
      </c>
      <c r="XY27" s="187">
        <v>6428473842341570</v>
      </c>
      <c r="XZ27" s="187">
        <v>5734002102931980</v>
      </c>
      <c r="YA27" s="187">
        <v>4706542274391770</v>
      </c>
      <c r="YB27" s="187">
        <v>3510931514427770</v>
      </c>
      <c r="YC27" s="187">
        <v>2362266368146850</v>
      </c>
      <c r="YD27" s="187">
        <v>1417438946820310</v>
      </c>
      <c r="YE27" s="187">
        <v>745352317159487</v>
      </c>
      <c r="YF27" s="187">
        <v>328077084707862</v>
      </c>
      <c r="YG27" s="187">
        <v>110423926947372</v>
      </c>
      <c r="YH27" s="187">
        <v>22450111034294.398</v>
      </c>
      <c r="YI27" s="187">
        <v>1163513481344.72</v>
      </c>
      <c r="YJ27" s="187">
        <v>3082795753438.6899</v>
      </c>
      <c r="YK27" s="187">
        <v>7456205201893.6396</v>
      </c>
      <c r="YL27" s="187">
        <v>8046685347084.5703</v>
      </c>
      <c r="YM27" s="187">
        <v>5707117183920.1797</v>
      </c>
      <c r="YN27" s="187">
        <v>2868282763465.8301</v>
      </c>
      <c r="YO27" s="187">
        <v>1019260249294.11</v>
      </c>
      <c r="YP27" s="187">
        <v>275952114084.80402</v>
      </c>
      <c r="YQ27" s="187">
        <v>117345878016.81599</v>
      </c>
      <c r="YR27" s="187">
        <v>77630729294.755493</v>
      </c>
      <c r="YS27" s="187">
        <v>144687409037.728</v>
      </c>
      <c r="YT27"/>
      <c r="YU27" s="187"/>
      <c r="YV27" s="187"/>
      <c r="YW27" s="187"/>
      <c r="YX27" s="187">
        <v>340087260502059</v>
      </c>
      <c r="YY27" s="187">
        <v>458263589883307</v>
      </c>
      <c r="YZ27" s="187">
        <v>460485379846585</v>
      </c>
      <c r="ZA27" s="187">
        <v>427289815638868</v>
      </c>
      <c r="ZB27" s="187">
        <v>401959706994673</v>
      </c>
      <c r="ZC27" s="187">
        <v>389474420231545</v>
      </c>
      <c r="ZD27" s="187">
        <v>394390793340121</v>
      </c>
      <c r="ZE27" s="187">
        <v>422502059345318</v>
      </c>
      <c r="ZF27" s="187">
        <v>467242458114094</v>
      </c>
      <c r="ZG27" s="187">
        <v>517124054563745</v>
      </c>
      <c r="ZH27" s="187">
        <v>571430876677916</v>
      </c>
      <c r="ZI27" s="187">
        <v>621649933741453</v>
      </c>
      <c r="ZJ27" s="187">
        <v>649511042558504</v>
      </c>
      <c r="ZK27" s="187">
        <v>652122970786991</v>
      </c>
      <c r="ZL27" s="187">
        <v>620481162595122</v>
      </c>
      <c r="ZM27" s="187">
        <v>550035413842590</v>
      </c>
      <c r="ZN27" s="187">
        <v>450168514959031</v>
      </c>
      <c r="ZO27" s="187">
        <v>336063831638981</v>
      </c>
      <c r="ZP27" s="187">
        <v>227289646431363</v>
      </c>
      <c r="ZQ27" s="187">
        <v>137857680775465</v>
      </c>
      <c r="ZR27" s="187">
        <v>73833057524692.094</v>
      </c>
      <c r="ZS27" s="187">
        <v>33578169332939.199</v>
      </c>
      <c r="ZT27" s="187">
        <v>12244447872928.6</v>
      </c>
      <c r="ZU27" s="187">
        <v>3483970321185.75</v>
      </c>
      <c r="ZV27" s="187">
        <v>1451456005710.21</v>
      </c>
      <c r="ZW27" s="187">
        <v>1503011023018.0601</v>
      </c>
      <c r="ZX27" s="187">
        <v>1713402133712.3</v>
      </c>
      <c r="ZY27" s="187">
        <v>3206813079955.6499</v>
      </c>
      <c r="ZZ27" s="187">
        <v>4429092700263.3799</v>
      </c>
      <c r="AAA27" s="187">
        <v>4471182209004.2305</v>
      </c>
      <c r="AAB27" s="187">
        <v>3507481183893.4399</v>
      </c>
      <c r="AAC27" s="187">
        <v>2109065306835.8999</v>
      </c>
      <c r="AAD27" s="187">
        <v>883278798941.18896</v>
      </c>
      <c r="AAE27" s="187">
        <v>245131578805.40799</v>
      </c>
      <c r="AAF27" s="187">
        <v>237218776837.27301</v>
      </c>
    </row>
    <row r="28" spans="1:708" x14ac:dyDescent="0.3">
      <c r="A28" s="4"/>
      <c r="B28" s="1"/>
      <c r="C28" s="4"/>
      <c r="D28"/>
      <c r="E28"/>
      <c r="F28"/>
      <c r="G28" s="196"/>
      <c r="H28" s="57" t="s">
        <v>209</v>
      </c>
      <c r="I28" s="57" t="s">
        <v>209</v>
      </c>
      <c r="J28" s="196">
        <f t="shared" si="0"/>
        <v>22</v>
      </c>
      <c r="K28" s="78"/>
      <c r="L28" s="52"/>
      <c r="M28" s="52"/>
      <c r="N28" s="52"/>
      <c r="O28" s="52"/>
      <c r="P28" s="52"/>
      <c r="Q28" s="79"/>
      <c r="R28" s="213"/>
      <c r="S28" s="214"/>
      <c r="T28" s="214"/>
      <c r="U28" s="215"/>
      <c r="V28" s="78"/>
      <c r="W28" s="52"/>
      <c r="X28" s="52"/>
      <c r="Y28" s="52"/>
      <c r="Z28" s="119"/>
      <c r="AA28" s="119"/>
      <c r="AB28" s="52"/>
      <c r="AC28" s="52"/>
      <c r="AD28" s="52"/>
      <c r="AE28" s="52"/>
      <c r="AF28" s="52"/>
      <c r="AG28" s="52"/>
      <c r="AH28" s="52"/>
      <c r="AI28" s="52"/>
      <c r="AJ28" s="79"/>
      <c r="AK28" s="85"/>
      <c r="AL28" s="86"/>
      <c r="AM28" s="75"/>
      <c r="AN28" s="85"/>
      <c r="AP28" s="48"/>
      <c r="AT28" s="89"/>
      <c r="AU28" s="90"/>
      <c r="AV28" s="89"/>
      <c r="AW28" s="90"/>
      <c r="BA28" s="90"/>
      <c r="BB28" s="89"/>
      <c r="BD28" s="74"/>
      <c r="BE28" s="70"/>
      <c r="BF28" s="74"/>
      <c r="BG28" s="69"/>
      <c r="BH28" s="88"/>
      <c r="BI28" s="70"/>
      <c r="BJ28" s="70"/>
      <c r="BK28" s="70"/>
      <c r="BL28" s="70"/>
      <c r="BM28" s="69"/>
      <c r="BN28" s="71"/>
      <c r="BP28" s="73"/>
      <c r="BQ28" s="73"/>
      <c r="BT28" s="70"/>
      <c r="BU28" s="69"/>
      <c r="BV28" s="85"/>
      <c r="BW28" s="75"/>
      <c r="BX28" s="75"/>
      <c r="BY28" s="75"/>
      <c r="BZ28" s="75"/>
      <c r="CA28" s="75"/>
      <c r="CB28" s="75"/>
      <c r="CC28" s="75"/>
      <c r="CD28" s="75"/>
      <c r="CE28" s="75"/>
      <c r="CF28" s="75"/>
      <c r="CG28" s="75"/>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F28" s="75"/>
      <c r="FG28" s="75"/>
      <c r="FH28" s="75"/>
      <c r="FI28" s="75"/>
      <c r="FK28" s="75"/>
      <c r="FL28" s="75"/>
      <c r="FM28" s="75"/>
      <c r="FN28" s="75"/>
      <c r="FO28" s="75"/>
      <c r="FP28" s="75"/>
      <c r="FQ28" s="75"/>
      <c r="IY28" s="219"/>
      <c r="IZ28" s="219"/>
      <c r="JA28" s="33"/>
      <c r="JB28" s="185" t="e">
        <v>#N/A</v>
      </c>
      <c r="JC28" s="185" t="e">
        <v>#N/A</v>
      </c>
      <c r="JD28" s="33"/>
      <c r="JE28" s="185" t="e">
        <v>#N/A</v>
      </c>
      <c r="JF28" s="185" t="e">
        <v>#N/A</v>
      </c>
      <c r="JG28" s="32"/>
      <c r="JH28" s="32"/>
      <c r="JI28" s="32"/>
      <c r="JJ28" s="32"/>
      <c r="JK28" s="32"/>
      <c r="JL28" s="32"/>
      <c r="JM28" s="32"/>
      <c r="JN28" s="32"/>
      <c r="JO28" s="32"/>
      <c r="JP28" s="32"/>
      <c r="JQ28" s="32"/>
      <c r="JR28" s="32"/>
      <c r="JS28" s="32"/>
      <c r="JT28" s="32"/>
      <c r="JU28" s="32"/>
      <c r="JV28" s="32"/>
      <c r="JW28" s="32"/>
      <c r="JX28" s="32"/>
      <c r="JY28" s="32"/>
      <c r="JZ28" s="32"/>
      <c r="KA28" s="32"/>
      <c r="KB28" s="32"/>
      <c r="KC28" s="32"/>
      <c r="KD28" s="32"/>
      <c r="KE28" s="32"/>
      <c r="KF28" s="32"/>
      <c r="KG28" s="32"/>
      <c r="KH28" s="32"/>
      <c r="KI28" s="32"/>
      <c r="KJ28" s="32"/>
      <c r="KK28" s="32"/>
      <c r="KL28" s="32"/>
      <c r="KM28" s="33"/>
      <c r="KN28" s="175"/>
      <c r="KO28" s="72"/>
      <c r="KP28" s="39"/>
      <c r="KQ28" s="39"/>
      <c r="KR28" s="39"/>
      <c r="KS28" s="39"/>
      <c r="KT28" s="39"/>
      <c r="KU28" s="39"/>
      <c r="KV28" s="39"/>
      <c r="KW28" s="39"/>
      <c r="KX28" s="39"/>
      <c r="KY28" s="39"/>
      <c r="KZ28" s="39"/>
      <c r="LA28" s="39"/>
      <c r="LB28" s="39"/>
      <c r="LC28" s="39"/>
      <c r="LD28" s="39"/>
      <c r="LE28" s="39"/>
      <c r="LF28" s="39"/>
      <c r="LG28" s="39"/>
      <c r="LH28" s="39"/>
      <c r="LI28" s="39"/>
      <c r="LJ28" s="39"/>
      <c r="LK28" s="39"/>
      <c r="LL28" s="39"/>
      <c r="LM28" s="39"/>
      <c r="LN28" s="39"/>
      <c r="LO28" s="39"/>
      <c r="LP28" s="39"/>
      <c r="LQ28" s="39"/>
      <c r="LR28" s="39"/>
      <c r="LS28" s="39"/>
      <c r="LT28" s="39"/>
      <c r="LU28" s="39"/>
      <c r="LV28" s="39"/>
      <c r="LW28" s="39"/>
      <c r="LX28" s="39"/>
      <c r="LY28" s="39"/>
      <c r="LZ28" s="39"/>
      <c r="MA28" s="39"/>
      <c r="MB28" s="39"/>
      <c r="MC28" s="39"/>
      <c r="MD28" s="39"/>
      <c r="ME28" s="39"/>
      <c r="MF28" s="39"/>
      <c r="MG28" s="39"/>
      <c r="MH28" s="39"/>
      <c r="MI28" s="39"/>
      <c r="MJ28" s="39"/>
      <c r="MK28" s="39"/>
      <c r="ML28" s="39"/>
      <c r="MM28" s="39"/>
      <c r="MN28" s="39"/>
      <c r="MO28" s="39"/>
      <c r="MP28" s="39"/>
      <c r="MQ28" s="39"/>
      <c r="MR28" s="39"/>
      <c r="MS28" s="39"/>
      <c r="MT28" s="39"/>
      <c r="MU28" s="39"/>
      <c r="MV28" s="39"/>
      <c r="MW28" s="39"/>
      <c r="MX28" s="39"/>
      <c r="MY28" s="39"/>
      <c r="MZ28" s="39"/>
      <c r="NA28" s="39"/>
      <c r="NB28" s="39"/>
      <c r="NC28" s="39"/>
      <c r="ND28" s="39"/>
      <c r="NE28" s="39"/>
      <c r="NF28" s="39"/>
      <c r="NG28" s="39"/>
      <c r="NH28" s="39"/>
      <c r="NI28" s="39"/>
      <c r="NJ28" s="39"/>
      <c r="NK28" s="39"/>
      <c r="NL28" s="39"/>
      <c r="NM28" s="39"/>
      <c r="NN28" s="39"/>
      <c r="NO28" s="39"/>
      <c r="NP28" s="39"/>
      <c r="NQ28" s="39"/>
      <c r="NR28" s="39"/>
      <c r="NS28" s="39"/>
      <c r="NT28" s="39"/>
      <c r="NU28" s="39"/>
      <c r="NV28" s="39"/>
      <c r="NW28" s="39"/>
      <c r="NX28" s="39"/>
      <c r="NY28" s="39"/>
      <c r="NZ28" s="39"/>
      <c r="OA28" s="39"/>
      <c r="OB28" s="39"/>
      <c r="OC28" s="39"/>
      <c r="OD28" s="39"/>
      <c r="OE28" s="39"/>
      <c r="OF28" s="39"/>
      <c r="OG28" s="39"/>
      <c r="OH28" s="39"/>
      <c r="OI28" s="39"/>
      <c r="OJ28" s="39"/>
      <c r="OL28" s="173"/>
      <c r="OM28" s="173"/>
      <c r="OO28" s="173"/>
      <c r="OR28"/>
      <c r="OS28"/>
      <c r="OT28" s="39"/>
      <c r="OU28" s="39"/>
      <c r="OV28" s="175"/>
      <c r="OW28" s="175"/>
      <c r="OX28" s="39"/>
      <c r="OY28" s="39"/>
      <c r="OZ28" s="39"/>
      <c r="PA28" s="39"/>
      <c r="PB28" s="39"/>
      <c r="PC28" s="39"/>
      <c r="PD28" s="39"/>
      <c r="PE28" s="39"/>
      <c r="PF28" s="39"/>
      <c r="PG28" s="39"/>
      <c r="PH28" s="39"/>
      <c r="PI28" s="39"/>
      <c r="PJ28" s="39"/>
      <c r="PK28" s="39"/>
      <c r="PL28" s="39"/>
      <c r="PM28" s="39"/>
      <c r="PN28" s="39"/>
      <c r="PO28" s="39"/>
      <c r="PP28" s="39"/>
      <c r="PQ28" s="39"/>
      <c r="PR28" s="39"/>
      <c r="PS28" s="39"/>
      <c r="PT28" s="39"/>
      <c r="PU28" s="39"/>
      <c r="PV28" s="39"/>
      <c r="PW28" s="39"/>
      <c r="PX28" s="39"/>
      <c r="PY28" s="39"/>
      <c r="PZ28" s="39"/>
      <c r="QA28" s="39"/>
      <c r="QB28" s="39"/>
      <c r="QC28" s="39"/>
      <c r="QD28" s="39"/>
      <c r="QE28" s="39"/>
      <c r="QF28" s="39"/>
      <c r="QG28" s="39"/>
      <c r="QH28" s="39"/>
      <c r="QI28" s="39"/>
      <c r="QJ28" s="39"/>
      <c r="QK28" s="39"/>
      <c r="QL28" s="39"/>
      <c r="QM28" s="39"/>
      <c r="QN28" s="39"/>
      <c r="QO28" s="39"/>
      <c r="QP28" s="39"/>
      <c r="QQ28" s="39"/>
      <c r="QR28" s="39"/>
      <c r="QS28" s="39"/>
      <c r="QT28" s="39"/>
      <c r="QU28" s="39"/>
      <c r="QV28" s="39"/>
      <c r="QW28" s="39"/>
      <c r="QX28" s="39"/>
      <c r="QY28" s="39"/>
      <c r="QZ28" s="39"/>
      <c r="RA28" s="39"/>
      <c r="RB28" s="39"/>
      <c r="RC28" s="39"/>
      <c r="RD28" s="39"/>
      <c r="RE28" s="39"/>
      <c r="RF28" s="39"/>
      <c r="RG28" s="39"/>
      <c r="RH28" s="39"/>
      <c r="RI28" s="39"/>
      <c r="RJ28" s="39"/>
      <c r="RK28" s="39"/>
      <c r="RL28" s="39"/>
      <c r="RM28" s="39"/>
      <c r="RN28" s="39"/>
      <c r="RO28" s="39"/>
      <c r="RP28" s="39"/>
      <c r="RQ28" s="39"/>
      <c r="RR28" s="39"/>
      <c r="RS28" s="39"/>
      <c r="RT28" s="39"/>
      <c r="RU28" s="39"/>
      <c r="RV28" s="39"/>
      <c r="RW28" s="39"/>
      <c r="RX28" s="39"/>
      <c r="RY28" s="39"/>
      <c r="RZ28" s="39"/>
      <c r="SA28" s="39"/>
      <c r="SB28" s="39"/>
      <c r="SC28" s="39"/>
      <c r="SD28" s="39"/>
      <c r="SE28" s="39"/>
      <c r="SF28" s="39"/>
      <c r="SG28" s="39"/>
      <c r="SH28" s="39"/>
      <c r="SI28" s="39"/>
      <c r="SJ28" s="39"/>
      <c r="SK28" s="39"/>
      <c r="SL28" s="39"/>
      <c r="SM28" s="39"/>
      <c r="SN28" s="39"/>
      <c r="SO28" s="39"/>
      <c r="SP28" s="39"/>
      <c r="WL28" s="39"/>
      <c r="WM28" s="39"/>
      <c r="WN28" s="36"/>
      <c r="WO28" s="37"/>
      <c r="WP28" s="37"/>
      <c r="WQ28" s="37"/>
      <c r="WR28" s="37"/>
      <c r="WS28" s="37"/>
      <c r="WT28" s="37"/>
      <c r="WU28" s="37"/>
      <c r="WV28"/>
      <c r="WW28"/>
      <c r="WZ28" s="39"/>
      <c r="XA28" s="39"/>
      <c r="XB28" s="227" t="s">
        <v>209</v>
      </c>
      <c r="XC28" s="227" t="s">
        <v>209</v>
      </c>
      <c r="XD28" s="39"/>
      <c r="XE28" s="39"/>
      <c r="XF28" s="39"/>
      <c r="XG28" s="39"/>
      <c r="XH28" s="220"/>
      <c r="XI28" s="223"/>
      <c r="XJ28" s="223"/>
      <c r="XK28" s="187"/>
      <c r="XL28" s="187"/>
      <c r="XM28" s="187"/>
      <c r="XN28" s="187"/>
      <c r="XO28" s="187"/>
      <c r="XP28" s="187"/>
      <c r="XQ28" s="187"/>
      <c r="XR28" s="187"/>
      <c r="XS28" s="187"/>
      <c r="XT28" s="187"/>
      <c r="XU28" s="187"/>
      <c r="XV28" s="187"/>
      <c r="XW28" s="187"/>
      <c r="XX28" s="187"/>
      <c r="XY28" s="187"/>
      <c r="XZ28" s="187"/>
      <c r="YA28" s="187"/>
      <c r="YB28" s="187"/>
      <c r="YC28" s="187"/>
      <c r="YD28" s="187"/>
      <c r="YE28" s="187"/>
      <c r="YF28" s="187"/>
      <c r="YG28" s="187"/>
      <c r="YH28" s="187"/>
      <c r="YI28" s="187"/>
      <c r="YJ28" s="187"/>
      <c r="YK28" s="187"/>
      <c r="YL28" s="187"/>
      <c r="YM28" s="187"/>
      <c r="YN28" s="187"/>
      <c r="YO28" s="187"/>
      <c r="YP28" s="187"/>
      <c r="YQ28" s="187"/>
      <c r="YR28" s="187"/>
      <c r="YS28" s="187"/>
      <c r="YT28"/>
      <c r="YU28" s="187"/>
      <c r="YV28" s="187"/>
      <c r="YW28" s="187"/>
      <c r="YX28" s="187"/>
      <c r="YY28" s="187"/>
      <c r="YZ28" s="187"/>
      <c r="ZA28" s="187"/>
      <c r="ZB28" s="187"/>
      <c r="ZC28" s="187"/>
      <c r="ZD28" s="187"/>
      <c r="ZE28" s="187"/>
      <c r="ZF28" s="187"/>
      <c r="ZG28" s="187"/>
      <c r="ZH28" s="187"/>
      <c r="ZI28" s="187"/>
      <c r="ZJ28" s="187"/>
      <c r="ZK28" s="187"/>
      <c r="ZL28" s="187"/>
      <c r="ZM28" s="187"/>
      <c r="ZN28" s="187"/>
      <c r="ZO28" s="187"/>
      <c r="ZP28" s="187"/>
      <c r="ZQ28" s="187"/>
      <c r="ZR28" s="187"/>
      <c r="ZS28" s="187"/>
      <c r="ZT28" s="187"/>
      <c r="ZU28" s="187"/>
      <c r="ZV28" s="187"/>
      <c r="ZW28" s="187"/>
      <c r="ZX28" s="187"/>
      <c r="ZY28" s="187"/>
      <c r="ZZ28" s="187"/>
      <c r="AAA28" s="187"/>
      <c r="AAB28" s="187"/>
      <c r="AAC28" s="187"/>
      <c r="AAD28" s="187"/>
      <c r="AAE28" s="187"/>
      <c r="AAF28" s="187"/>
    </row>
    <row r="29" spans="1:708" x14ac:dyDescent="0.3">
      <c r="A29" s="2">
        <v>43122</v>
      </c>
      <c r="B29" s="1" t="s">
        <v>9</v>
      </c>
      <c r="C29" s="4" t="s">
        <v>10</v>
      </c>
      <c r="D29"/>
      <c r="E29" s="3">
        <v>0.60596064814814821</v>
      </c>
      <c r="F29" s="3">
        <v>0.60659722222222223</v>
      </c>
      <c r="G29" s="196"/>
      <c r="H29" s="57">
        <v>43122.60596064815</v>
      </c>
      <c r="I29" s="57">
        <v>43122.60659722222</v>
      </c>
      <c r="J29" s="196">
        <f t="shared" si="0"/>
        <v>23</v>
      </c>
      <c r="K29" s="78"/>
      <c r="L29" s="52"/>
      <c r="M29" s="52"/>
      <c r="N29" s="52"/>
      <c r="O29" s="52"/>
      <c r="P29" s="52"/>
      <c r="Q29" s="79"/>
      <c r="R29" s="213"/>
      <c r="S29" s="214"/>
      <c r="T29" s="214"/>
      <c r="U29" s="215"/>
      <c r="V29" s="78"/>
      <c r="W29" s="52"/>
      <c r="X29" s="52"/>
      <c r="Y29" s="52"/>
      <c r="Z29" s="119"/>
      <c r="AA29" s="119"/>
      <c r="AB29" s="52"/>
      <c r="AC29" s="52"/>
      <c r="AD29" s="52"/>
      <c r="AE29" s="52"/>
      <c r="AF29" s="52"/>
      <c r="AG29" s="52"/>
      <c r="AH29" s="52"/>
      <c r="AI29" s="52"/>
      <c r="AJ29" s="79"/>
      <c r="AK29" s="85"/>
      <c r="AL29" s="86"/>
      <c r="AM29" s="75"/>
      <c r="AN29" s="85"/>
      <c r="AP29" s="48"/>
      <c r="AT29" s="89"/>
      <c r="AU29" s="90"/>
      <c r="AV29" s="89"/>
      <c r="AW29" s="90"/>
      <c r="BA29" s="90"/>
      <c r="BB29" s="89"/>
      <c r="BD29" s="74"/>
      <c r="BE29" s="70"/>
      <c r="BF29" s="74"/>
      <c r="BG29" s="69"/>
      <c r="BH29" s="88"/>
      <c r="BI29" s="70"/>
      <c r="BJ29" s="70"/>
      <c r="BK29" s="70"/>
      <c r="BL29" s="70"/>
      <c r="BM29" s="69"/>
      <c r="BN29" s="71"/>
      <c r="BP29" s="73"/>
      <c r="BQ29" s="73"/>
      <c r="BT29" s="70"/>
      <c r="BU29" s="69"/>
      <c r="BV29" s="8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F29" s="75"/>
      <c r="FG29" s="75"/>
      <c r="FH29" s="75"/>
      <c r="FI29" s="75"/>
      <c r="FK29" s="75"/>
      <c r="FL29" s="75"/>
      <c r="FM29" s="75"/>
      <c r="FN29" s="75"/>
      <c r="FO29" s="75"/>
      <c r="FP29" s="75"/>
      <c r="FQ29" s="75"/>
      <c r="IY29" s="219"/>
      <c r="IZ29" s="219"/>
      <c r="JA29" s="33"/>
      <c r="JB29" s="185" t="e">
        <v>#N/A</v>
      </c>
      <c r="JC29" s="185" t="e">
        <v>#N/A</v>
      </c>
      <c r="JD29" s="33"/>
      <c r="JE29" s="185" t="e">
        <v>#N/A</v>
      </c>
      <c r="JF29" s="185" t="e">
        <v>#N/A</v>
      </c>
      <c r="JG29" s="32"/>
      <c r="JH29" s="32"/>
      <c r="JI29" s="32"/>
      <c r="JJ29" s="32"/>
      <c r="JK29" s="32"/>
      <c r="JL29" s="32"/>
      <c r="JM29" s="32"/>
      <c r="JN29" s="32"/>
      <c r="JO29" s="32"/>
      <c r="JP29" s="32"/>
      <c r="JQ29" s="32"/>
      <c r="JR29" s="32"/>
      <c r="JS29" s="32"/>
      <c r="JT29" s="32"/>
      <c r="JU29" s="32"/>
      <c r="JV29" s="32"/>
      <c r="JW29" s="32"/>
      <c r="JX29" s="32"/>
      <c r="JY29" s="32"/>
      <c r="JZ29" s="32"/>
      <c r="KA29" s="32"/>
      <c r="KB29" s="32"/>
      <c r="KC29" s="32"/>
      <c r="KD29" s="32"/>
      <c r="KE29" s="32"/>
      <c r="KF29" s="32"/>
      <c r="KG29" s="32"/>
      <c r="KH29" s="32"/>
      <c r="KI29" s="32"/>
      <c r="KJ29" s="32"/>
      <c r="KK29" s="32"/>
      <c r="KL29" s="32"/>
      <c r="KM29" s="33"/>
      <c r="KN29" s="175"/>
      <c r="KO29" s="72"/>
      <c r="KP29" s="39"/>
      <c r="KQ29" s="39"/>
      <c r="KR29" s="39"/>
      <c r="KS29" s="39"/>
      <c r="KT29" s="39"/>
      <c r="KU29" s="39"/>
      <c r="KV29" s="39"/>
      <c r="KW29" s="39"/>
      <c r="KX29" s="39"/>
      <c r="KY29" s="39"/>
      <c r="KZ29" s="39"/>
      <c r="LA29" s="39"/>
      <c r="LB29" s="39"/>
      <c r="LC29" s="39"/>
      <c r="LD29" s="39"/>
      <c r="LE29" s="39"/>
      <c r="LF29" s="39"/>
      <c r="LG29" s="39"/>
      <c r="LH29" s="39"/>
      <c r="LI29" s="39"/>
      <c r="LJ29" s="39"/>
      <c r="LK29" s="39"/>
      <c r="LL29" s="39"/>
      <c r="LM29" s="39"/>
      <c r="LN29" s="39"/>
      <c r="LO29" s="39"/>
      <c r="LP29" s="39"/>
      <c r="LQ29" s="39"/>
      <c r="LR29" s="39"/>
      <c r="LS29" s="39"/>
      <c r="LT29" s="39"/>
      <c r="LU29" s="39"/>
      <c r="LV29" s="39"/>
      <c r="LW29" s="39"/>
      <c r="LX29" s="39"/>
      <c r="LY29" s="39"/>
      <c r="LZ29" s="39"/>
      <c r="MA29" s="39"/>
      <c r="MB29" s="39"/>
      <c r="MC29" s="39"/>
      <c r="MD29" s="39"/>
      <c r="ME29" s="39"/>
      <c r="MF29" s="39"/>
      <c r="MG29" s="39"/>
      <c r="MH29" s="39"/>
      <c r="MI29" s="39"/>
      <c r="MJ29" s="39"/>
      <c r="MK29" s="39"/>
      <c r="ML29" s="39"/>
      <c r="MM29" s="39"/>
      <c r="MN29" s="39"/>
      <c r="MO29" s="39"/>
      <c r="MP29" s="39"/>
      <c r="MQ29" s="39"/>
      <c r="MR29" s="39"/>
      <c r="MS29" s="39"/>
      <c r="MT29" s="39"/>
      <c r="MU29" s="39"/>
      <c r="MV29" s="39"/>
      <c r="MW29" s="39"/>
      <c r="MX29" s="39"/>
      <c r="MY29" s="39"/>
      <c r="MZ29" s="39"/>
      <c r="NA29" s="39"/>
      <c r="NB29" s="39"/>
      <c r="NC29" s="39"/>
      <c r="ND29" s="39"/>
      <c r="NE29" s="39"/>
      <c r="NF29" s="39"/>
      <c r="NG29" s="39"/>
      <c r="NH29" s="39"/>
      <c r="NI29" s="39"/>
      <c r="NJ29" s="39"/>
      <c r="NK29" s="39"/>
      <c r="NL29" s="39"/>
      <c r="NM29" s="39"/>
      <c r="NN29" s="39"/>
      <c r="NO29" s="39"/>
      <c r="NP29" s="39"/>
      <c r="NQ29" s="39"/>
      <c r="NR29" s="39"/>
      <c r="NS29" s="39"/>
      <c r="NT29" s="39"/>
      <c r="NU29" s="39"/>
      <c r="NV29" s="39"/>
      <c r="NW29" s="39"/>
      <c r="NX29" s="39"/>
      <c r="NY29" s="39"/>
      <c r="NZ29" s="39"/>
      <c r="OA29" s="39"/>
      <c r="OB29" s="39"/>
      <c r="OC29" s="39"/>
      <c r="OD29" s="39"/>
      <c r="OE29" s="39"/>
      <c r="OF29" s="39"/>
      <c r="OG29" s="39"/>
      <c r="OH29" s="39"/>
      <c r="OI29" s="39"/>
      <c r="OJ29" s="39"/>
      <c r="OL29" s="173"/>
      <c r="OM29" s="173"/>
      <c r="OO29" s="173"/>
      <c r="OR29"/>
      <c r="OS29"/>
      <c r="OT29" s="39"/>
      <c r="OU29" s="39"/>
      <c r="OV29" s="175"/>
      <c r="OW29" s="175"/>
      <c r="OX29" s="39"/>
      <c r="OY29" s="39"/>
      <c r="OZ29" s="39"/>
      <c r="PA29" s="39"/>
      <c r="PB29" s="39"/>
      <c r="PC29" s="39"/>
      <c r="PD29" s="39"/>
      <c r="PE29" s="39"/>
      <c r="PF29" s="39"/>
      <c r="PG29" s="39"/>
      <c r="PH29" s="39"/>
      <c r="PI29" s="39"/>
      <c r="PJ29" s="39"/>
      <c r="PK29" s="39"/>
      <c r="PL29" s="39"/>
      <c r="PM29" s="39"/>
      <c r="PN29" s="39"/>
      <c r="PO29" s="39"/>
      <c r="PP29" s="39"/>
      <c r="PQ29" s="39"/>
      <c r="PR29" s="39"/>
      <c r="PS29" s="39"/>
      <c r="PT29" s="39"/>
      <c r="PU29" s="39"/>
      <c r="PV29" s="39"/>
      <c r="PW29" s="39"/>
      <c r="PX29" s="39"/>
      <c r="PY29" s="39"/>
      <c r="PZ29" s="39"/>
      <c r="QA29" s="39"/>
      <c r="QB29" s="39"/>
      <c r="QC29" s="39"/>
      <c r="QD29" s="39"/>
      <c r="QE29" s="39"/>
      <c r="QF29" s="39"/>
      <c r="QG29" s="39"/>
      <c r="QH29" s="39"/>
      <c r="QI29" s="39"/>
      <c r="QJ29" s="39"/>
      <c r="QK29" s="39"/>
      <c r="QL29" s="39"/>
      <c r="QM29" s="39"/>
      <c r="QN29" s="39"/>
      <c r="QO29" s="39"/>
      <c r="QP29" s="39"/>
      <c r="QQ29" s="39"/>
      <c r="QR29" s="39"/>
      <c r="QS29" s="39"/>
      <c r="QT29" s="39"/>
      <c r="QU29" s="39"/>
      <c r="QV29" s="39"/>
      <c r="QW29" s="39"/>
      <c r="QX29" s="39"/>
      <c r="QY29" s="39"/>
      <c r="QZ29" s="39"/>
      <c r="RA29" s="39"/>
      <c r="RB29" s="39"/>
      <c r="RC29" s="39"/>
      <c r="RD29" s="39"/>
      <c r="RE29" s="39"/>
      <c r="RF29" s="39"/>
      <c r="RG29" s="39"/>
      <c r="RH29" s="39"/>
      <c r="RI29" s="39"/>
      <c r="RJ29" s="39"/>
      <c r="RK29" s="39"/>
      <c r="RL29" s="39"/>
      <c r="RM29" s="39"/>
      <c r="RN29" s="39"/>
      <c r="RO29" s="39"/>
      <c r="RP29" s="39"/>
      <c r="RQ29" s="39"/>
      <c r="RR29" s="39"/>
      <c r="RS29" s="39"/>
      <c r="RT29" s="39"/>
      <c r="RU29" s="39"/>
      <c r="RV29" s="39"/>
      <c r="RW29" s="39"/>
      <c r="RX29" s="39"/>
      <c r="RY29" s="39"/>
      <c r="RZ29" s="39"/>
      <c r="SA29" s="39"/>
      <c r="SB29" s="39"/>
      <c r="SC29" s="39"/>
      <c r="SD29" s="39"/>
      <c r="SE29" s="39"/>
      <c r="SF29" s="39"/>
      <c r="SG29" s="39"/>
      <c r="SH29" s="39"/>
      <c r="SI29" s="39"/>
      <c r="SJ29" s="39"/>
      <c r="SK29" s="39"/>
      <c r="SL29" s="39"/>
      <c r="SM29" s="39"/>
      <c r="SN29" s="39"/>
      <c r="SO29" s="39"/>
      <c r="SP29" s="39"/>
      <c r="WL29" s="39"/>
      <c r="WM29" s="39"/>
      <c r="WN29" s="36"/>
      <c r="WO29" s="37"/>
      <c r="WP29" s="37"/>
      <c r="WQ29" s="37"/>
      <c r="WR29" s="37"/>
      <c r="WS29" s="37"/>
      <c r="WT29" s="37"/>
      <c r="WU29" s="37"/>
      <c r="WV29"/>
      <c r="WW29"/>
      <c r="WX29" s="39">
        <v>3.4880474597955913</v>
      </c>
      <c r="WY29" s="39">
        <v>80.035892857142983</v>
      </c>
      <c r="WZ29" s="39">
        <v>6.8273010178482494</v>
      </c>
      <c r="XA29" s="39">
        <v>67.642857142857139</v>
      </c>
      <c r="XB29" s="227" t="s">
        <v>209</v>
      </c>
      <c r="XC29" s="227" t="s">
        <v>209</v>
      </c>
      <c r="XD29" s="39">
        <v>59.290119546334616</v>
      </c>
      <c r="XE29" s="39">
        <v>2087.2840062104269</v>
      </c>
      <c r="XF29" s="39">
        <v>356.29912535096224</v>
      </c>
      <c r="XG29" s="39">
        <v>3123.7677783245945</v>
      </c>
      <c r="XH29" s="220"/>
      <c r="XI29" s="223"/>
      <c r="XJ29" s="223"/>
      <c r="XK29" s="187">
        <v>3.2364336365524132E+18</v>
      </c>
      <c r="XL29" s="187">
        <v>2.1854234899122061E+18</v>
      </c>
      <c r="XM29" s="187">
        <v>1.232733457950548E+18</v>
      </c>
      <c r="XN29" s="187">
        <v>6.7297872327149158E+17</v>
      </c>
      <c r="XO29" s="187">
        <v>3.1491178638288589E+17</v>
      </c>
      <c r="XP29" s="187">
        <v>1.5112789360301792E+17</v>
      </c>
      <c r="XQ29" s="187">
        <v>8.1603877912759152E+16</v>
      </c>
      <c r="XR29" s="187">
        <v>5.4576486137407576E+16</v>
      </c>
      <c r="XS29" s="187">
        <v>4.5324633297417104E+16</v>
      </c>
      <c r="XT29" s="187">
        <v>3.5690145251517956E+16</v>
      </c>
      <c r="XU29" s="187">
        <v>2.7611615826356148E+16</v>
      </c>
      <c r="XV29" s="187">
        <v>2.1892599494766796E+16</v>
      </c>
      <c r="XW29" s="187">
        <v>1.6782607423775904E+16</v>
      </c>
      <c r="XX29" s="187">
        <v>1.3084058100753492E+16</v>
      </c>
      <c r="XY29" s="187">
        <v>1.0449958890664544E+16</v>
      </c>
      <c r="XZ29" s="187">
        <v>8186743013163256</v>
      </c>
      <c r="YA29" s="187">
        <v>6292235969239848</v>
      </c>
      <c r="YB29" s="187">
        <v>4543387570183389</v>
      </c>
      <c r="YC29" s="187">
        <v>3037893393003868</v>
      </c>
      <c r="YD29" s="187">
        <v>1887001270731230.2</v>
      </c>
      <c r="YE29" s="187">
        <v>1051573383216033.2</v>
      </c>
      <c r="YF29" s="187">
        <v>503782308744510.94</v>
      </c>
      <c r="YG29" s="187">
        <v>183057322845005.34</v>
      </c>
      <c r="YH29" s="187">
        <v>11534581336789.176</v>
      </c>
      <c r="YI29" s="187">
        <v>-67603796514995.977</v>
      </c>
      <c r="YJ29" s="187">
        <v>-88827135981293.609</v>
      </c>
      <c r="YK29" s="187">
        <v>-77907613252884.219</v>
      </c>
      <c r="YL29" s="187">
        <v>-50409182806800.625</v>
      </c>
      <c r="YM29" s="187">
        <v>-20723274471305.617</v>
      </c>
      <c r="YN29" s="187">
        <v>-2019112580458.6936</v>
      </c>
      <c r="YO29" s="187">
        <v>1768314830372.9302</v>
      </c>
      <c r="YP29" s="187">
        <v>1689292896947.1497</v>
      </c>
      <c r="YQ29" s="187">
        <v>1166418031264.7932</v>
      </c>
      <c r="YR29" s="187">
        <v>586082164878.79358</v>
      </c>
      <c r="YS29" s="187">
        <v>1856165707772.7324</v>
      </c>
      <c r="YT29"/>
      <c r="YU29" s="187"/>
      <c r="YV29" s="187"/>
      <c r="YW29" s="187"/>
      <c r="YX29" s="187">
        <v>1.3683383110919176E+19</v>
      </c>
      <c r="YY29" s="187">
        <v>1.3357138619348941E+19</v>
      </c>
      <c r="YZ29" s="187">
        <v>9.1830535892838308E+18</v>
      </c>
      <c r="ZA29" s="187">
        <v>5.6270642142198508E+18</v>
      </c>
      <c r="ZB29" s="187">
        <v>2.8349096197302897E+18</v>
      </c>
      <c r="ZC29" s="187">
        <v>1.4202114993820552E+18</v>
      </c>
      <c r="ZD29" s="187">
        <v>7.6615022277071322E+17</v>
      </c>
      <c r="ZE29" s="187">
        <v>4.9118317078433344E+17</v>
      </c>
      <c r="ZF29" s="187">
        <v>3.9139466057011552E+17</v>
      </c>
      <c r="ZG29" s="187">
        <v>3.008056144445977E+17</v>
      </c>
      <c r="ZH29" s="187">
        <v>2.2930877788980512E+17</v>
      </c>
      <c r="ZI29" s="187">
        <v>1.796439763921703E+17</v>
      </c>
      <c r="ZJ29" s="187">
        <v>1.3588787609556227E+17</v>
      </c>
      <c r="ZK29" s="187">
        <v>1.0402517666624053E+17</v>
      </c>
      <c r="ZL29" s="187">
        <v>8.1251197656022048E+16</v>
      </c>
      <c r="ZM29" s="187">
        <v>6.22516517056524E+16</v>
      </c>
      <c r="ZN29" s="187">
        <v>4.6971788634477136E+16</v>
      </c>
      <c r="ZO29" s="187">
        <v>3.3524309399733192E+16</v>
      </c>
      <c r="ZP29" s="187">
        <v>2.236404298683072E+16</v>
      </c>
      <c r="ZQ29" s="187">
        <v>1.4026217422740874E+16</v>
      </c>
      <c r="ZR29" s="187">
        <v>8010928502549474</v>
      </c>
      <c r="ZS29" s="187">
        <v>4036005744153427.5</v>
      </c>
      <c r="ZT29" s="187">
        <v>1729082993706061.5</v>
      </c>
      <c r="ZU29" s="187">
        <v>757875606905367.75</v>
      </c>
      <c r="ZV29" s="187">
        <v>852872672656329.87</v>
      </c>
      <c r="ZW29" s="187">
        <v>1057130564711173.1</v>
      </c>
      <c r="ZX29" s="187">
        <v>1005056258365414.7</v>
      </c>
      <c r="ZY29" s="187">
        <v>705746924610413.62</v>
      </c>
      <c r="ZZ29" s="187">
        <v>333869362725608.75</v>
      </c>
      <c r="AAA29" s="187">
        <v>75314816031702.734</v>
      </c>
      <c r="AAB29" s="187">
        <v>3753665714658.5142</v>
      </c>
      <c r="AAC29" s="187">
        <v>3408617939665.1118</v>
      </c>
      <c r="AAD29" s="187">
        <v>2624854660940.9302</v>
      </c>
      <c r="AAE29" s="187">
        <v>1553303148876.1499</v>
      </c>
      <c r="AAF29" s="187">
        <v>17017326078636.664</v>
      </c>
    </row>
    <row r="30" spans="1:708" x14ac:dyDescent="0.3">
      <c r="A30" s="2">
        <v>43122</v>
      </c>
      <c r="B30" s="1" t="s">
        <v>9</v>
      </c>
      <c r="C30" s="4" t="s">
        <v>10</v>
      </c>
      <c r="D30"/>
      <c r="E30" s="3">
        <v>0.61574074074074081</v>
      </c>
      <c r="F30" s="3">
        <v>0.61673611111111104</v>
      </c>
      <c r="G30" s="196"/>
      <c r="H30" s="57">
        <v>43122.615740740737</v>
      </c>
      <c r="I30" s="57">
        <v>43122.616736111115</v>
      </c>
      <c r="J30" s="196">
        <f t="shared" si="0"/>
        <v>24</v>
      </c>
      <c r="K30" s="78"/>
      <c r="L30" s="52"/>
      <c r="M30" s="52"/>
      <c r="N30" s="52"/>
      <c r="O30" s="52"/>
      <c r="P30" s="52"/>
      <c r="Q30" s="79"/>
      <c r="R30" s="213"/>
      <c r="S30" s="214"/>
      <c r="T30" s="214"/>
      <c r="U30" s="215"/>
      <c r="V30" s="78"/>
      <c r="W30" s="52"/>
      <c r="X30" s="52"/>
      <c r="Y30" s="52"/>
      <c r="Z30" s="119"/>
      <c r="AA30" s="119"/>
      <c r="AB30" s="52"/>
      <c r="AC30" s="52"/>
      <c r="AD30" s="52"/>
      <c r="AE30" s="52"/>
      <c r="AF30" s="52"/>
      <c r="AG30" s="52"/>
      <c r="AH30" s="52"/>
      <c r="AI30" s="52"/>
      <c r="AJ30" s="79"/>
      <c r="AK30" s="85"/>
      <c r="AL30" s="86"/>
      <c r="AM30" s="75"/>
      <c r="AN30" s="85"/>
      <c r="AP30" s="48"/>
      <c r="AT30" s="89"/>
      <c r="AU30" s="90"/>
      <c r="AV30" s="89"/>
      <c r="AW30" s="90"/>
      <c r="BA30" s="90"/>
      <c r="BB30" s="89"/>
      <c r="BD30" s="74"/>
      <c r="BE30" s="70"/>
      <c r="BF30" s="74"/>
      <c r="BG30" s="69"/>
      <c r="BH30" s="88"/>
      <c r="BI30" s="70"/>
      <c r="BJ30" s="70"/>
      <c r="BK30" s="70"/>
      <c r="BL30" s="70"/>
      <c r="BM30" s="69"/>
      <c r="BN30" s="71"/>
      <c r="BP30" s="73"/>
      <c r="BQ30" s="73"/>
      <c r="BT30" s="70"/>
      <c r="BU30" s="69"/>
      <c r="BV30" s="85"/>
      <c r="BW30" s="75"/>
      <c r="BX30" s="75"/>
      <c r="BY30" s="75"/>
      <c r="BZ30" s="75"/>
      <c r="CA30" s="75"/>
      <c r="CB30" s="75"/>
      <c r="CC30" s="75"/>
      <c r="CD30" s="75"/>
      <c r="CE30" s="75"/>
      <c r="CF30" s="75"/>
      <c r="CG30" s="75"/>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F30" s="75"/>
      <c r="FG30" s="75"/>
      <c r="FH30" s="75"/>
      <c r="FI30" s="75"/>
      <c r="FK30" s="75"/>
      <c r="FL30" s="75"/>
      <c r="FM30" s="75"/>
      <c r="FN30" s="75"/>
      <c r="FO30" s="75"/>
      <c r="FP30" s="75"/>
      <c r="FQ30" s="75"/>
      <c r="IY30" s="219"/>
      <c r="IZ30" s="219"/>
      <c r="JA30" s="33"/>
      <c r="JB30" s="185" t="e">
        <v>#N/A</v>
      </c>
      <c r="JC30" s="185" t="e">
        <v>#N/A</v>
      </c>
      <c r="JD30" s="33"/>
      <c r="JE30" s="185" t="e">
        <v>#N/A</v>
      </c>
      <c r="JF30" s="185" t="e">
        <v>#N/A</v>
      </c>
      <c r="JG30" s="32"/>
      <c r="JH30" s="32"/>
      <c r="JI30" s="32"/>
      <c r="JJ30" s="32"/>
      <c r="JK30" s="32"/>
      <c r="JL30" s="32"/>
      <c r="JM30" s="32"/>
      <c r="JN30" s="32"/>
      <c r="JO30" s="32"/>
      <c r="JP30" s="32"/>
      <c r="JQ30" s="32"/>
      <c r="JR30" s="32"/>
      <c r="JS30" s="32"/>
      <c r="JT30" s="32"/>
      <c r="JU30" s="32"/>
      <c r="JV30" s="32"/>
      <c r="JW30" s="32"/>
      <c r="JX30" s="32"/>
      <c r="JY30" s="32"/>
      <c r="JZ30" s="32"/>
      <c r="KA30" s="32"/>
      <c r="KB30" s="32"/>
      <c r="KC30" s="32"/>
      <c r="KD30" s="32"/>
      <c r="KE30" s="32"/>
      <c r="KF30" s="32"/>
      <c r="KG30" s="32"/>
      <c r="KH30" s="32"/>
      <c r="KI30" s="32"/>
      <c r="KJ30" s="32"/>
      <c r="KK30" s="32"/>
      <c r="KL30" s="32"/>
      <c r="KM30" s="33"/>
      <c r="KN30" s="175"/>
      <c r="KO30" s="72"/>
      <c r="KP30" s="39"/>
      <c r="KQ30" s="39"/>
      <c r="KR30" s="39"/>
      <c r="KS30" s="39"/>
      <c r="KT30" s="39"/>
      <c r="KU30" s="39"/>
      <c r="KV30" s="39"/>
      <c r="KW30" s="39"/>
      <c r="KX30" s="39"/>
      <c r="KY30" s="39"/>
      <c r="KZ30" s="39"/>
      <c r="LA30" s="39"/>
      <c r="LB30" s="39"/>
      <c r="LC30" s="39"/>
      <c r="LD30" s="39"/>
      <c r="LE30" s="39"/>
      <c r="LF30" s="39"/>
      <c r="LG30" s="39"/>
      <c r="LH30" s="39"/>
      <c r="LI30" s="39"/>
      <c r="LJ30" s="39"/>
      <c r="LK30" s="39"/>
      <c r="LL30" s="39"/>
      <c r="LM30" s="39"/>
      <c r="LN30" s="39"/>
      <c r="LO30" s="39"/>
      <c r="LP30" s="39"/>
      <c r="LQ30" s="39"/>
      <c r="LR30" s="39"/>
      <c r="LS30" s="39"/>
      <c r="LT30" s="39"/>
      <c r="LU30" s="39"/>
      <c r="LV30" s="39"/>
      <c r="LW30" s="39"/>
      <c r="LX30" s="39"/>
      <c r="LY30" s="39"/>
      <c r="LZ30" s="39"/>
      <c r="MA30" s="39"/>
      <c r="MB30" s="39"/>
      <c r="MC30" s="39"/>
      <c r="MD30" s="39"/>
      <c r="ME30" s="39"/>
      <c r="MF30" s="39"/>
      <c r="MG30" s="39"/>
      <c r="MH30" s="39"/>
      <c r="MI30" s="39"/>
      <c r="MJ30" s="39"/>
      <c r="MK30" s="39"/>
      <c r="ML30" s="39"/>
      <c r="MM30" s="39"/>
      <c r="MN30" s="39"/>
      <c r="MO30" s="39"/>
      <c r="MP30" s="39"/>
      <c r="MQ30" s="39"/>
      <c r="MR30" s="39"/>
      <c r="MS30" s="39"/>
      <c r="MT30" s="39"/>
      <c r="MU30" s="39"/>
      <c r="MV30" s="39"/>
      <c r="MW30" s="39"/>
      <c r="MX30" s="39"/>
      <c r="MY30" s="39"/>
      <c r="MZ30" s="39"/>
      <c r="NA30" s="39"/>
      <c r="NB30" s="39"/>
      <c r="NC30" s="39"/>
      <c r="ND30" s="39"/>
      <c r="NE30" s="39"/>
      <c r="NF30" s="39"/>
      <c r="NG30" s="39"/>
      <c r="NH30" s="39"/>
      <c r="NI30" s="39"/>
      <c r="NJ30" s="39"/>
      <c r="NK30" s="39"/>
      <c r="NL30" s="39"/>
      <c r="NM30" s="39"/>
      <c r="NN30" s="39"/>
      <c r="NO30" s="39"/>
      <c r="NP30" s="39"/>
      <c r="NQ30" s="39"/>
      <c r="NR30" s="39"/>
      <c r="NS30" s="39"/>
      <c r="NT30" s="39"/>
      <c r="NU30" s="39"/>
      <c r="NV30" s="39"/>
      <c r="NW30" s="39"/>
      <c r="NX30" s="39"/>
      <c r="NY30" s="39"/>
      <c r="NZ30" s="39"/>
      <c r="OA30" s="39"/>
      <c r="OB30" s="39"/>
      <c r="OC30" s="39"/>
      <c r="OD30" s="39"/>
      <c r="OE30" s="39"/>
      <c r="OF30" s="39"/>
      <c r="OG30" s="39"/>
      <c r="OH30" s="39"/>
      <c r="OI30" s="39"/>
      <c r="OJ30" s="39"/>
      <c r="OL30" s="173"/>
      <c r="OM30" s="173"/>
      <c r="OO30" s="173"/>
      <c r="OR30"/>
      <c r="OS30"/>
      <c r="OT30" s="39"/>
      <c r="OU30" s="39"/>
      <c r="OV30" s="175"/>
      <c r="OW30" s="175"/>
      <c r="OX30" s="39"/>
      <c r="OY30" s="39"/>
      <c r="OZ30" s="39"/>
      <c r="PA30" s="39"/>
      <c r="PB30" s="39"/>
      <c r="PC30" s="39"/>
      <c r="PD30" s="39"/>
      <c r="PE30" s="39"/>
      <c r="PF30" s="39"/>
      <c r="PG30" s="39"/>
      <c r="PH30" s="39"/>
      <c r="PI30" s="39"/>
      <c r="PJ30" s="39"/>
      <c r="PK30" s="39"/>
      <c r="PL30" s="39"/>
      <c r="PM30" s="39"/>
      <c r="PN30" s="39"/>
      <c r="PO30" s="39"/>
      <c r="PP30" s="39"/>
      <c r="PQ30" s="39"/>
      <c r="PR30" s="39"/>
      <c r="PS30" s="39"/>
      <c r="PT30" s="39"/>
      <c r="PU30" s="39"/>
      <c r="PV30" s="39"/>
      <c r="PW30" s="39"/>
      <c r="PX30" s="39"/>
      <c r="PY30" s="39"/>
      <c r="PZ30" s="39"/>
      <c r="QA30" s="39"/>
      <c r="QB30" s="39"/>
      <c r="QC30" s="39"/>
      <c r="QD30" s="39"/>
      <c r="QE30" s="39"/>
      <c r="QF30" s="39"/>
      <c r="QG30" s="39"/>
      <c r="QH30" s="39"/>
      <c r="QI30" s="39"/>
      <c r="QJ30" s="39"/>
      <c r="QK30" s="39"/>
      <c r="QL30" s="39"/>
      <c r="QM30" s="39"/>
      <c r="QN30" s="39"/>
      <c r="QO30" s="39"/>
      <c r="QP30" s="39"/>
      <c r="QQ30" s="39"/>
      <c r="QR30" s="39"/>
      <c r="QS30" s="39"/>
      <c r="QT30" s="39"/>
      <c r="QU30" s="39"/>
      <c r="QV30" s="39"/>
      <c r="QW30" s="39"/>
      <c r="QX30" s="39"/>
      <c r="QY30" s="39"/>
      <c r="QZ30" s="39"/>
      <c r="RA30" s="39"/>
      <c r="RB30" s="39"/>
      <c r="RC30" s="39"/>
      <c r="RD30" s="39"/>
      <c r="RE30" s="39"/>
      <c r="RF30" s="39"/>
      <c r="RG30" s="39"/>
      <c r="RH30" s="39"/>
      <c r="RI30" s="39"/>
      <c r="RJ30" s="39"/>
      <c r="RK30" s="39"/>
      <c r="RL30" s="39"/>
      <c r="RM30" s="39"/>
      <c r="RN30" s="39"/>
      <c r="RO30" s="39"/>
      <c r="RP30" s="39"/>
      <c r="RQ30" s="39"/>
      <c r="RR30" s="39"/>
      <c r="RS30" s="39"/>
      <c r="RT30" s="39"/>
      <c r="RU30" s="39"/>
      <c r="RV30" s="39"/>
      <c r="RW30" s="39"/>
      <c r="RX30" s="39"/>
      <c r="RY30" s="39"/>
      <c r="RZ30" s="39"/>
      <c r="SA30" s="39"/>
      <c r="SB30" s="39"/>
      <c r="SC30" s="39"/>
      <c r="SD30" s="39"/>
      <c r="SE30" s="39"/>
      <c r="SF30" s="39"/>
      <c r="SG30" s="39"/>
      <c r="SH30" s="39"/>
      <c r="SI30" s="39"/>
      <c r="SJ30" s="39"/>
      <c r="SK30" s="39"/>
      <c r="SL30" s="39"/>
      <c r="SM30" s="39"/>
      <c r="SN30" s="39"/>
      <c r="SO30" s="39"/>
      <c r="SP30" s="39"/>
      <c r="WL30" s="39"/>
      <c r="WM30" s="39"/>
      <c r="WN30" s="36"/>
      <c r="WO30" s="37"/>
      <c r="WP30" s="37"/>
      <c r="WQ30" s="37"/>
      <c r="WR30" s="37"/>
      <c r="WS30" s="37"/>
      <c r="WT30" s="37"/>
      <c r="WU30" s="37"/>
      <c r="WV30"/>
      <c r="WW30"/>
      <c r="WX30" s="39">
        <v>3.9276742064348191</v>
      </c>
      <c r="WY30" s="39">
        <v>169.25195402298851</v>
      </c>
      <c r="WZ30" s="39">
        <v>83.111647755587654</v>
      </c>
      <c r="XA30" s="39">
        <v>67.678160919540232</v>
      </c>
      <c r="XB30" s="227" t="s">
        <v>209</v>
      </c>
      <c r="XC30" s="227" t="s">
        <v>209</v>
      </c>
      <c r="XD30" s="39">
        <v>297.47535226457728</v>
      </c>
      <c r="XE30" s="39">
        <v>86.690741433890807</v>
      </c>
      <c r="XF30" s="39">
        <v>452.27984037562527</v>
      </c>
      <c r="XG30" s="39">
        <v>330.73582575184184</v>
      </c>
      <c r="XH30" s="220"/>
      <c r="XI30" s="223"/>
      <c r="XJ30" s="223"/>
      <c r="XK30" s="187">
        <v>1.8456488471984714E+18</v>
      </c>
      <c r="XL30" s="187">
        <v>1.116275724907877E+18</v>
      </c>
      <c r="XM30" s="187">
        <v>5.9545831179062643E+17</v>
      </c>
      <c r="XN30" s="187">
        <v>3.1669755984144563E+17</v>
      </c>
      <c r="XO30" s="187">
        <v>1.4782879891472358E+17</v>
      </c>
      <c r="XP30" s="187">
        <v>7.3016704333326512E+16</v>
      </c>
      <c r="XQ30" s="187">
        <v>4.1968098727488968E+16</v>
      </c>
      <c r="XR30" s="187">
        <v>2.9813423083101668E+16</v>
      </c>
      <c r="XS30" s="187">
        <v>2.5753084374787448E+16</v>
      </c>
      <c r="XT30" s="187">
        <v>2.1027978186910404E+16</v>
      </c>
      <c r="XU30" s="187">
        <v>1.6995230318283958E+16</v>
      </c>
      <c r="XV30" s="187">
        <v>1.4246580503356518E+16</v>
      </c>
      <c r="XW30" s="187">
        <v>1.1726078048362616E+16</v>
      </c>
      <c r="XX30" s="187">
        <v>9884119528143314</v>
      </c>
      <c r="XY30" s="187">
        <v>8508732454298537</v>
      </c>
      <c r="XZ30" s="187">
        <v>7155022408864956</v>
      </c>
      <c r="YA30" s="187">
        <v>5916567384525146</v>
      </c>
      <c r="YB30" s="187">
        <v>4644941012409120</v>
      </c>
      <c r="YC30" s="187">
        <v>3432983527489028.5</v>
      </c>
      <c r="YD30" s="187">
        <v>2403636087301338</v>
      </c>
      <c r="YE30" s="187">
        <v>1544785636066856.7</v>
      </c>
      <c r="YF30" s="187">
        <v>889951579860357.75</v>
      </c>
      <c r="YG30" s="187">
        <v>453281814653808.56</v>
      </c>
      <c r="YH30" s="187">
        <v>200309741483219.34</v>
      </c>
      <c r="YI30" s="187">
        <v>89881496365260.562</v>
      </c>
      <c r="YJ30" s="187">
        <v>63123654109038.437</v>
      </c>
      <c r="YK30" s="187">
        <v>59320790471466.078</v>
      </c>
      <c r="YL30" s="187">
        <v>44952876050886.898</v>
      </c>
      <c r="YM30" s="187">
        <v>25117951898819.609</v>
      </c>
      <c r="YN30" s="187">
        <v>10878628806939.166</v>
      </c>
      <c r="YO30" s="187">
        <v>6002485732463.8252</v>
      </c>
      <c r="YP30" s="187">
        <v>6267740292920.3223</v>
      </c>
      <c r="YQ30" s="187">
        <v>5712242843521.6631</v>
      </c>
      <c r="YR30" s="187">
        <v>4735760361287.5967</v>
      </c>
      <c r="YS30" s="187">
        <v>3957907503096.1694</v>
      </c>
      <c r="YT30"/>
      <c r="YU30" s="187"/>
      <c r="YV30" s="187"/>
      <c r="YW30" s="187"/>
      <c r="YX30" s="187">
        <v>5.7881089676212416E+17</v>
      </c>
      <c r="YY30" s="187">
        <v>5.348976587165289E+17</v>
      </c>
      <c r="YZ30" s="187">
        <v>4.183132253839927E+17</v>
      </c>
      <c r="ZA30" s="187">
        <v>2.6992974033501286E+17</v>
      </c>
      <c r="ZB30" s="187">
        <v>1.3617913545196082E+17</v>
      </c>
      <c r="ZC30" s="187">
        <v>6.5569645378715176E+16</v>
      </c>
      <c r="ZD30" s="187">
        <v>3.3768904224656784E+16</v>
      </c>
      <c r="ZE30" s="187">
        <v>2.1776220361578268E+16</v>
      </c>
      <c r="ZF30" s="187">
        <v>1.8020457177806092E+16</v>
      </c>
      <c r="ZG30" s="187">
        <v>1.441362559383156E+16</v>
      </c>
      <c r="ZH30" s="187">
        <v>1.1454239723515098E+16</v>
      </c>
      <c r="ZI30" s="187">
        <v>9424472442829390</v>
      </c>
      <c r="ZJ30" s="187">
        <v>7622217946895058</v>
      </c>
      <c r="ZK30" s="187">
        <v>6366903476091130</v>
      </c>
      <c r="ZL30" s="187">
        <v>5481955722322725</v>
      </c>
      <c r="ZM30" s="187">
        <v>4625181440371475</v>
      </c>
      <c r="ZN30" s="187">
        <v>3831748534316091.5</v>
      </c>
      <c r="ZO30" s="187">
        <v>3003913831593595</v>
      </c>
      <c r="ZP30" s="187">
        <v>2207581907582626.5</v>
      </c>
      <c r="ZQ30" s="187">
        <v>1527933712014536</v>
      </c>
      <c r="ZR30" s="187">
        <v>962181965816943.75</v>
      </c>
      <c r="ZS30" s="187">
        <v>534861199636230.31</v>
      </c>
      <c r="ZT30" s="187">
        <v>252287494966498.03</v>
      </c>
      <c r="ZU30" s="187">
        <v>96578070771099.516</v>
      </c>
      <c r="ZV30" s="187">
        <v>100111503962484.19</v>
      </c>
      <c r="ZW30" s="187">
        <v>143972738888430.91</v>
      </c>
      <c r="ZX30" s="187">
        <v>144024790534664.12</v>
      </c>
      <c r="ZY30" s="187">
        <v>105406567106360.02</v>
      </c>
      <c r="ZZ30" s="187">
        <v>53380761383580.312</v>
      </c>
      <c r="AAA30" s="187">
        <v>15961223935461.533</v>
      </c>
      <c r="AAB30" s="187">
        <v>9979666477422.0742</v>
      </c>
      <c r="AAC30" s="187">
        <v>10718266252611.143</v>
      </c>
      <c r="AAD30" s="187">
        <v>10097204490320.643</v>
      </c>
      <c r="AAE30" s="187">
        <v>8563554298706.2412</v>
      </c>
      <c r="AAF30" s="187">
        <v>7302847189853.877</v>
      </c>
    </row>
    <row r="31" spans="1:708" x14ac:dyDescent="0.3">
      <c r="A31" s="2">
        <v>43122</v>
      </c>
      <c r="B31" s="1" t="s">
        <v>9</v>
      </c>
      <c r="C31" s="4" t="s">
        <v>10</v>
      </c>
      <c r="D31"/>
      <c r="E31" s="3">
        <v>0.61745370370370367</v>
      </c>
      <c r="F31" s="3">
        <v>0.61805555555555558</v>
      </c>
      <c r="G31" s="196"/>
      <c r="H31" s="57">
        <v>43122.6174537037</v>
      </c>
      <c r="I31" s="57">
        <v>43122.618055555555</v>
      </c>
      <c r="J31" s="196">
        <f t="shared" si="0"/>
        <v>25</v>
      </c>
      <c r="K31" s="78"/>
      <c r="L31" s="52"/>
      <c r="M31" s="52"/>
      <c r="N31" s="52"/>
      <c r="O31" s="52"/>
      <c r="P31" s="52"/>
      <c r="Q31" s="79"/>
      <c r="R31" s="213"/>
      <c r="S31" s="214"/>
      <c r="T31" s="214"/>
      <c r="U31" s="215"/>
      <c r="V31" s="78"/>
      <c r="W31" s="52"/>
      <c r="X31" s="52"/>
      <c r="Y31" s="52"/>
      <c r="Z31" s="119"/>
      <c r="AA31" s="119"/>
      <c r="AB31" s="52"/>
      <c r="AC31" s="52"/>
      <c r="AD31" s="52"/>
      <c r="AE31" s="52"/>
      <c r="AF31" s="52"/>
      <c r="AG31" s="52"/>
      <c r="AH31" s="52"/>
      <c r="AI31" s="52"/>
      <c r="AJ31" s="79"/>
      <c r="AK31" s="85"/>
      <c r="AL31" s="86"/>
      <c r="AM31" s="75"/>
      <c r="AN31" s="85"/>
      <c r="AP31" s="48"/>
      <c r="AT31" s="89"/>
      <c r="AU31" s="90"/>
      <c r="AV31" s="89"/>
      <c r="AW31" s="90"/>
      <c r="BA31" s="90"/>
      <c r="BB31" s="89"/>
      <c r="BD31" s="74"/>
      <c r="BE31" s="70"/>
      <c r="BF31" s="74"/>
      <c r="BG31" s="69"/>
      <c r="BH31" s="88"/>
      <c r="BI31" s="70"/>
      <c r="BJ31" s="70"/>
      <c r="BK31" s="70"/>
      <c r="BL31" s="70"/>
      <c r="BM31" s="69"/>
      <c r="BN31" s="71"/>
      <c r="BP31" s="73"/>
      <c r="BQ31" s="73"/>
      <c r="BT31" s="70"/>
      <c r="BU31" s="69"/>
      <c r="BV31" s="8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F31" s="75"/>
      <c r="FG31" s="75"/>
      <c r="FH31" s="75"/>
      <c r="FI31" s="75"/>
      <c r="FK31" s="75"/>
      <c r="FL31" s="75"/>
      <c r="FM31" s="75"/>
      <c r="FN31" s="75"/>
      <c r="FO31" s="75"/>
      <c r="FP31" s="75"/>
      <c r="FQ31" s="75"/>
      <c r="IY31" s="219"/>
      <c r="IZ31" s="219"/>
      <c r="JA31" s="33"/>
      <c r="JB31" s="185" t="e">
        <v>#N/A</v>
      </c>
      <c r="JC31" s="185" t="e">
        <v>#N/A</v>
      </c>
      <c r="JD31" s="33"/>
      <c r="JE31" s="185" t="e">
        <v>#N/A</v>
      </c>
      <c r="JF31" s="185" t="e">
        <v>#N/A</v>
      </c>
      <c r="JG31" s="32"/>
      <c r="JH31" s="32"/>
      <c r="JI31" s="32"/>
      <c r="JJ31" s="32"/>
      <c r="JK31" s="32"/>
      <c r="JL31" s="32"/>
      <c r="JM31" s="32"/>
      <c r="JN31" s="32"/>
      <c r="JO31" s="32"/>
      <c r="JP31" s="32"/>
      <c r="JQ31" s="32"/>
      <c r="JR31" s="32"/>
      <c r="JS31" s="32"/>
      <c r="JT31" s="32"/>
      <c r="JU31" s="32"/>
      <c r="JV31" s="32"/>
      <c r="JW31" s="32"/>
      <c r="JX31" s="32"/>
      <c r="JY31" s="32"/>
      <c r="JZ31" s="32"/>
      <c r="KA31" s="32"/>
      <c r="KB31" s="32"/>
      <c r="KC31" s="32"/>
      <c r="KD31" s="32"/>
      <c r="KE31" s="32"/>
      <c r="KF31" s="32"/>
      <c r="KG31" s="32"/>
      <c r="KH31" s="32"/>
      <c r="KI31" s="32"/>
      <c r="KJ31" s="32"/>
      <c r="KK31" s="32"/>
      <c r="KL31" s="32"/>
      <c r="KM31" s="33"/>
      <c r="KN31" s="175"/>
      <c r="KO31" s="72"/>
      <c r="KP31" s="39"/>
      <c r="KQ31" s="39"/>
      <c r="KR31" s="39"/>
      <c r="KS31" s="39"/>
      <c r="KT31" s="39"/>
      <c r="KU31" s="39"/>
      <c r="KV31" s="39"/>
      <c r="KW31" s="39"/>
      <c r="KX31" s="39"/>
      <c r="KY31" s="39"/>
      <c r="KZ31" s="39"/>
      <c r="LA31" s="39"/>
      <c r="LB31" s="39"/>
      <c r="LC31" s="39"/>
      <c r="LD31" s="39"/>
      <c r="LE31" s="39"/>
      <c r="LF31" s="39"/>
      <c r="LG31" s="39"/>
      <c r="LH31" s="39"/>
      <c r="LI31" s="39"/>
      <c r="LJ31" s="39"/>
      <c r="LK31" s="39"/>
      <c r="LL31" s="39"/>
      <c r="LM31" s="39"/>
      <c r="LN31" s="39"/>
      <c r="LO31" s="39"/>
      <c r="LP31" s="39"/>
      <c r="LQ31" s="39"/>
      <c r="LR31" s="39"/>
      <c r="LS31" s="39"/>
      <c r="LT31" s="39"/>
      <c r="LU31" s="39"/>
      <c r="LV31" s="39"/>
      <c r="LW31" s="39"/>
      <c r="LX31" s="39"/>
      <c r="LY31" s="39"/>
      <c r="LZ31" s="39"/>
      <c r="MA31" s="39"/>
      <c r="MB31" s="39"/>
      <c r="MC31" s="39"/>
      <c r="MD31" s="39"/>
      <c r="ME31" s="39"/>
      <c r="MF31" s="39"/>
      <c r="MG31" s="39"/>
      <c r="MH31" s="39"/>
      <c r="MI31" s="39"/>
      <c r="MJ31" s="39"/>
      <c r="MK31" s="39"/>
      <c r="ML31" s="39"/>
      <c r="MM31" s="39"/>
      <c r="MN31" s="39"/>
      <c r="MO31" s="39"/>
      <c r="MP31" s="39"/>
      <c r="MQ31" s="39"/>
      <c r="MR31" s="39"/>
      <c r="MS31" s="39"/>
      <c r="MT31" s="39"/>
      <c r="MU31" s="39"/>
      <c r="MV31" s="39"/>
      <c r="MW31" s="39"/>
      <c r="MX31" s="39"/>
      <c r="MY31" s="39"/>
      <c r="MZ31" s="39"/>
      <c r="NA31" s="39"/>
      <c r="NB31" s="39"/>
      <c r="NC31" s="39"/>
      <c r="ND31" s="39"/>
      <c r="NE31" s="39"/>
      <c r="NF31" s="39"/>
      <c r="NG31" s="39"/>
      <c r="NH31" s="39"/>
      <c r="NI31" s="39"/>
      <c r="NJ31" s="39"/>
      <c r="NK31" s="39"/>
      <c r="NL31" s="39"/>
      <c r="NM31" s="39"/>
      <c r="NN31" s="39"/>
      <c r="NO31" s="39"/>
      <c r="NP31" s="39"/>
      <c r="NQ31" s="39"/>
      <c r="NR31" s="39"/>
      <c r="NS31" s="39"/>
      <c r="NT31" s="39"/>
      <c r="NU31" s="39"/>
      <c r="NV31" s="39"/>
      <c r="NW31" s="39"/>
      <c r="NX31" s="39"/>
      <c r="NY31" s="39"/>
      <c r="NZ31" s="39"/>
      <c r="OA31" s="39"/>
      <c r="OB31" s="39"/>
      <c r="OC31" s="39"/>
      <c r="OD31" s="39"/>
      <c r="OE31" s="39"/>
      <c r="OF31" s="39"/>
      <c r="OG31" s="39"/>
      <c r="OH31" s="39"/>
      <c r="OI31" s="39"/>
      <c r="OJ31" s="39"/>
      <c r="OL31" s="173"/>
      <c r="OM31" s="173"/>
      <c r="OO31" s="173"/>
      <c r="OR31"/>
      <c r="OS31"/>
      <c r="OT31" s="39"/>
      <c r="OU31" s="39"/>
      <c r="OV31" s="175"/>
      <c r="OW31" s="175"/>
      <c r="OX31" s="39"/>
      <c r="OY31" s="39"/>
      <c r="OZ31" s="39"/>
      <c r="PA31" s="39"/>
      <c r="PB31" s="39"/>
      <c r="PC31" s="39"/>
      <c r="PD31" s="39"/>
      <c r="PE31" s="39"/>
      <c r="PF31" s="39"/>
      <c r="PG31" s="39"/>
      <c r="PH31" s="39"/>
      <c r="PI31" s="39"/>
      <c r="PJ31" s="39"/>
      <c r="PK31" s="39"/>
      <c r="PL31" s="39"/>
      <c r="PM31" s="39"/>
      <c r="PN31" s="39"/>
      <c r="PO31" s="39"/>
      <c r="PP31" s="39"/>
      <c r="PQ31" s="39"/>
      <c r="PR31" s="39"/>
      <c r="PS31" s="39"/>
      <c r="PT31" s="39"/>
      <c r="PU31" s="39"/>
      <c r="PV31" s="39"/>
      <c r="PW31" s="39"/>
      <c r="PX31" s="39"/>
      <c r="PY31" s="39"/>
      <c r="PZ31" s="39"/>
      <c r="QA31" s="39"/>
      <c r="QB31" s="39"/>
      <c r="QC31" s="39"/>
      <c r="QD31" s="39"/>
      <c r="QE31" s="39"/>
      <c r="QF31" s="39"/>
      <c r="QG31" s="39"/>
      <c r="QH31" s="39"/>
      <c r="QI31" s="39"/>
      <c r="QJ31" s="39"/>
      <c r="QK31" s="39"/>
      <c r="QL31" s="39"/>
      <c r="QM31" s="39"/>
      <c r="QN31" s="39"/>
      <c r="QO31" s="39"/>
      <c r="QP31" s="39"/>
      <c r="QQ31" s="39"/>
      <c r="QR31" s="39"/>
      <c r="QS31" s="39"/>
      <c r="QT31" s="39"/>
      <c r="QU31" s="39"/>
      <c r="QV31" s="39"/>
      <c r="QW31" s="39"/>
      <c r="QX31" s="39"/>
      <c r="QY31" s="39"/>
      <c r="QZ31" s="39"/>
      <c r="RA31" s="39"/>
      <c r="RB31" s="39"/>
      <c r="RC31" s="39"/>
      <c r="RD31" s="39"/>
      <c r="RE31" s="39"/>
      <c r="RF31" s="39"/>
      <c r="RG31" s="39"/>
      <c r="RH31" s="39"/>
      <c r="RI31" s="39"/>
      <c r="RJ31" s="39"/>
      <c r="RK31" s="39"/>
      <c r="RL31" s="39"/>
      <c r="RM31" s="39"/>
      <c r="RN31" s="39"/>
      <c r="RO31" s="39"/>
      <c r="RP31" s="39"/>
      <c r="RQ31" s="39"/>
      <c r="RR31" s="39"/>
      <c r="RS31" s="39"/>
      <c r="RT31" s="39"/>
      <c r="RU31" s="39"/>
      <c r="RV31" s="39"/>
      <c r="RW31" s="39"/>
      <c r="RX31" s="39"/>
      <c r="RY31" s="39"/>
      <c r="RZ31" s="39"/>
      <c r="SA31" s="39"/>
      <c r="SB31" s="39"/>
      <c r="SC31" s="39"/>
      <c r="SD31" s="39"/>
      <c r="SE31" s="39"/>
      <c r="SF31" s="39"/>
      <c r="SG31" s="39"/>
      <c r="SH31" s="39"/>
      <c r="SI31" s="39"/>
      <c r="SJ31" s="39"/>
      <c r="SK31" s="39"/>
      <c r="SL31" s="39"/>
      <c r="SM31" s="39"/>
      <c r="SN31" s="39"/>
      <c r="SO31" s="39"/>
      <c r="SP31" s="39"/>
      <c r="WL31" s="39"/>
      <c r="WM31" s="39"/>
      <c r="WN31" s="36"/>
      <c r="WO31" s="37"/>
      <c r="WP31" s="37"/>
      <c r="WQ31" s="37"/>
      <c r="WR31" s="37"/>
      <c r="WS31" s="37"/>
      <c r="WT31" s="37"/>
      <c r="WU31" s="37"/>
      <c r="WV31"/>
      <c r="WW31"/>
      <c r="WX31" s="39">
        <v>3.9028966114207209</v>
      </c>
      <c r="WY31" s="39">
        <v>66.593773584905705</v>
      </c>
      <c r="WZ31" s="39">
        <v>46.937293038626592</v>
      </c>
      <c r="XA31" s="39">
        <v>67.943396226415089</v>
      </c>
      <c r="XB31" s="227" t="s">
        <v>209</v>
      </c>
      <c r="XC31" s="227" t="s">
        <v>209</v>
      </c>
      <c r="XD31" s="39">
        <v>22475.840677503373</v>
      </c>
      <c r="XE31" s="39">
        <v>166723.64245726116</v>
      </c>
      <c r="XF31" s="39">
        <v>24764.058960865266</v>
      </c>
      <c r="XG31" s="39">
        <v>181814.83712941658</v>
      </c>
      <c r="XH31" s="220"/>
      <c r="XI31" s="223"/>
      <c r="XJ31" s="223"/>
      <c r="XK31" s="187">
        <v>1.0711911943605669E+20</v>
      </c>
      <c r="XL31" s="187">
        <v>1.4142540682849427E+20</v>
      </c>
      <c r="XM31" s="187">
        <v>1.090857748527162E+20</v>
      </c>
      <c r="XN31" s="187">
        <v>6.9774501950971716E+19</v>
      </c>
      <c r="XO31" s="187">
        <v>3.5085512388459897E+19</v>
      </c>
      <c r="XP31" s="187">
        <v>1.6718819420920496E+19</v>
      </c>
      <c r="XQ31" s="187">
        <v>8.212951488862038E+18</v>
      </c>
      <c r="XR31" s="187">
        <v>4.8792035899653622E+18</v>
      </c>
      <c r="XS31" s="187">
        <v>3.801770558316905E+18</v>
      </c>
      <c r="XT31" s="187">
        <v>2.9161594270791204E+18</v>
      </c>
      <c r="XU31" s="187">
        <v>2.2089626047953454E+18</v>
      </c>
      <c r="XV31" s="187">
        <v>1.6929739085637732E+18</v>
      </c>
      <c r="XW31" s="187">
        <v>1.2276597618650634E+18</v>
      </c>
      <c r="XX31" s="187">
        <v>8.8524793068002573E+17</v>
      </c>
      <c r="XY31" s="187">
        <v>6.5202475210558387E+17</v>
      </c>
      <c r="XZ31" s="187">
        <v>4.8065255025812826E+17</v>
      </c>
      <c r="YA31" s="187">
        <v>3.5945547474668717E+17</v>
      </c>
      <c r="YB31" s="187">
        <v>2.6174490476212611E+17</v>
      </c>
      <c r="YC31" s="187">
        <v>1.8290752984251837E+17</v>
      </c>
      <c r="YD31" s="187">
        <v>1.2324823787692554E+17</v>
      </c>
      <c r="YE31" s="187">
        <v>7.735652170285512E+16</v>
      </c>
      <c r="YF31" s="187">
        <v>4.3296523101375936E+16</v>
      </c>
      <c r="YG31" s="187">
        <v>1.9894402024867436E+16</v>
      </c>
      <c r="YH31" s="187">
        <v>5650859919467956</v>
      </c>
      <c r="YI31" s="187">
        <v>-460874415681336.87</v>
      </c>
      <c r="YJ31" s="187">
        <v>-506907372259122.06</v>
      </c>
      <c r="YK31" s="187">
        <v>-491048231950818.44</v>
      </c>
      <c r="YL31" s="187">
        <v>-379772476988398.44</v>
      </c>
      <c r="YM31" s="187">
        <v>-208539689049302.19</v>
      </c>
      <c r="YN31" s="187">
        <v>-64272271250344.078</v>
      </c>
      <c r="YO31" s="187">
        <v>6425805262076.5889</v>
      </c>
      <c r="YP31" s="187">
        <v>4256631691629.123</v>
      </c>
      <c r="YQ31" s="187">
        <v>3046927532040.877</v>
      </c>
      <c r="YR31" s="187">
        <v>-20640736695312.727</v>
      </c>
      <c r="YS31" s="187">
        <v>-48049664943666.484</v>
      </c>
      <c r="YT31"/>
      <c r="YU31" s="187"/>
      <c r="YV31" s="187"/>
      <c r="YW31" s="187"/>
      <c r="YX31" s="187">
        <v>7.8632272584884775E+20</v>
      </c>
      <c r="YY31" s="187">
        <v>1.040424595675997E+21</v>
      </c>
      <c r="YZ31" s="187">
        <v>8.0249177452252797E+20</v>
      </c>
      <c r="ZA31" s="187">
        <v>5.1317671211148044E+20</v>
      </c>
      <c r="ZB31" s="187">
        <v>2.579784000244214E+20</v>
      </c>
      <c r="ZC31" s="187">
        <v>1.2290677588826037E+20</v>
      </c>
      <c r="ZD31" s="187">
        <v>6.0387825337108292E+19</v>
      </c>
      <c r="ZE31" s="187">
        <v>3.5896722925371462E+19</v>
      </c>
      <c r="ZF31" s="187">
        <v>2.7975051237741683E+19</v>
      </c>
      <c r="ZG31" s="187">
        <v>2.1447298450700304E+19</v>
      </c>
      <c r="ZH31" s="187">
        <v>1.6233014730206048E+19</v>
      </c>
      <c r="ZI31" s="187">
        <v>1.2429439267943113E+19</v>
      </c>
      <c r="ZJ31" s="187">
        <v>9.002385294483884E+18</v>
      </c>
      <c r="ZK31" s="187">
        <v>6.4845278334291927E+18</v>
      </c>
      <c r="ZL31" s="187">
        <v>4.7722135875350139E+18</v>
      </c>
      <c r="ZM31" s="187">
        <v>3.5157454727920548E+18</v>
      </c>
      <c r="ZN31" s="187">
        <v>2.6277581190590423E+18</v>
      </c>
      <c r="ZO31" s="187">
        <v>1.9125728426939761E+18</v>
      </c>
      <c r="ZP31" s="187">
        <v>1.336357026262761E+18</v>
      </c>
      <c r="ZQ31" s="187">
        <v>9.0095098012361331E+17</v>
      </c>
      <c r="ZR31" s="187">
        <v>5.663238817838576E+17</v>
      </c>
      <c r="ZS31" s="187">
        <v>3.1806115882707085E+17</v>
      </c>
      <c r="ZT31" s="187">
        <v>1.4764079495724752E+17</v>
      </c>
      <c r="ZU31" s="187">
        <v>4.4203754028580168E+16</v>
      </c>
      <c r="ZV31" s="187">
        <v>2778047944072890.5</v>
      </c>
      <c r="ZW31" s="187">
        <v>2980918087661797.5</v>
      </c>
      <c r="ZX31" s="187">
        <v>2849300864942746</v>
      </c>
      <c r="ZY31" s="187">
        <v>2196508568731415.2</v>
      </c>
      <c r="ZZ31" s="187">
        <v>1257846764050110.2</v>
      </c>
      <c r="AAA31" s="187">
        <v>446600210509291.81</v>
      </c>
      <c r="AAB31" s="187">
        <v>134935953496895.98</v>
      </c>
      <c r="AAC31" s="187">
        <v>144909267758214.09</v>
      </c>
      <c r="AAD31" s="187">
        <v>133484391447300.5</v>
      </c>
      <c r="AAE31" s="187">
        <v>180322146866716.84</v>
      </c>
      <c r="AAF31" s="187">
        <v>313351427404993.06</v>
      </c>
    </row>
    <row r="32" spans="1:708" x14ac:dyDescent="0.3">
      <c r="A32" s="2">
        <v>43122</v>
      </c>
      <c r="B32" s="1" t="s">
        <v>9</v>
      </c>
      <c r="C32" s="4" t="s">
        <v>10</v>
      </c>
      <c r="D32"/>
      <c r="E32" s="3">
        <v>0.6239351851851852</v>
      </c>
      <c r="F32" s="3">
        <v>0.62575231481481486</v>
      </c>
      <c r="G32" s="196"/>
      <c r="H32" s="57">
        <v>43122.623935185184</v>
      </c>
      <c r="I32" s="57">
        <v>43122.625752314816</v>
      </c>
      <c r="J32" s="196">
        <f t="shared" si="0"/>
        <v>26</v>
      </c>
      <c r="K32" s="78"/>
      <c r="L32" s="52"/>
      <c r="M32" s="52"/>
      <c r="N32" s="52"/>
      <c r="O32" s="52"/>
      <c r="P32" s="52"/>
      <c r="Q32" s="79"/>
      <c r="R32" s="213"/>
      <c r="S32" s="214"/>
      <c r="T32" s="214"/>
      <c r="U32" s="215"/>
      <c r="V32" s="78"/>
      <c r="W32" s="52"/>
      <c r="X32" s="52"/>
      <c r="Y32" s="52"/>
      <c r="Z32" s="119"/>
      <c r="AA32" s="119"/>
      <c r="AB32" s="52"/>
      <c r="AC32" s="52"/>
      <c r="AD32" s="52"/>
      <c r="AE32" s="52"/>
      <c r="AF32" s="52"/>
      <c r="AG32" s="52"/>
      <c r="AH32" s="52"/>
      <c r="AI32" s="52"/>
      <c r="AJ32" s="79"/>
      <c r="AK32" s="85"/>
      <c r="AL32" s="86"/>
      <c r="AM32" s="75"/>
      <c r="AN32" s="85"/>
      <c r="AP32" s="48"/>
      <c r="AT32" s="89"/>
      <c r="AU32" s="90"/>
      <c r="AV32" s="89"/>
      <c r="AW32" s="90"/>
      <c r="BA32" s="90"/>
      <c r="BB32" s="89"/>
      <c r="BD32" s="74"/>
      <c r="BE32" s="70"/>
      <c r="BF32" s="74"/>
      <c r="BG32" s="69"/>
      <c r="BH32" s="88"/>
      <c r="BI32" s="70"/>
      <c r="BJ32" s="70"/>
      <c r="BK32" s="70"/>
      <c r="BL32" s="70"/>
      <c r="BM32" s="69"/>
      <c r="BN32" s="71"/>
      <c r="BP32" s="73"/>
      <c r="BQ32" s="73"/>
      <c r="BT32" s="70"/>
      <c r="BU32" s="69"/>
      <c r="BV32" s="85"/>
      <c r="BW32" s="75"/>
      <c r="BX32" s="75"/>
      <c r="BY32" s="75"/>
      <c r="BZ32" s="75"/>
      <c r="CA32" s="75"/>
      <c r="CB32" s="75"/>
      <c r="CC32" s="75"/>
      <c r="CD32" s="75"/>
      <c r="CE32" s="75"/>
      <c r="CF32" s="75"/>
      <c r="CG32" s="75"/>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F32" s="75"/>
      <c r="FG32" s="75"/>
      <c r="FH32" s="75"/>
      <c r="FI32" s="75"/>
      <c r="FK32" s="75"/>
      <c r="FL32" s="75"/>
      <c r="FM32" s="75"/>
      <c r="FN32" s="75"/>
      <c r="FO32" s="75"/>
      <c r="FP32" s="75"/>
      <c r="FQ32" s="75"/>
      <c r="IY32" s="219"/>
      <c r="IZ32" s="219"/>
      <c r="JA32" s="33"/>
      <c r="JB32" s="185" t="e">
        <v>#N/A</v>
      </c>
      <c r="JC32" s="185" t="e">
        <v>#N/A</v>
      </c>
      <c r="JD32" s="33"/>
      <c r="JE32" s="185" t="e">
        <v>#N/A</v>
      </c>
      <c r="JF32" s="185" t="e">
        <v>#N/A</v>
      </c>
      <c r="JG32" s="32"/>
      <c r="JH32" s="32"/>
      <c r="JI32" s="32"/>
      <c r="JJ32" s="32"/>
      <c r="JK32" s="32"/>
      <c r="JL32" s="32"/>
      <c r="JM32" s="32"/>
      <c r="JN32" s="32"/>
      <c r="JO32" s="32"/>
      <c r="JP32" s="32"/>
      <c r="JQ32" s="32"/>
      <c r="JR32" s="32"/>
      <c r="JS32" s="32"/>
      <c r="JT32" s="32"/>
      <c r="JU32" s="32"/>
      <c r="JV32" s="32"/>
      <c r="JW32" s="32"/>
      <c r="JX32" s="32"/>
      <c r="JY32" s="32"/>
      <c r="JZ32" s="32"/>
      <c r="KA32" s="32"/>
      <c r="KB32" s="32"/>
      <c r="KC32" s="32"/>
      <c r="KD32" s="32"/>
      <c r="KE32" s="32"/>
      <c r="KF32" s="32"/>
      <c r="KG32" s="32"/>
      <c r="KH32" s="32"/>
      <c r="KI32" s="32"/>
      <c r="KJ32" s="32"/>
      <c r="KK32" s="32"/>
      <c r="KL32" s="32"/>
      <c r="KM32" s="33"/>
      <c r="KN32" s="175"/>
      <c r="KO32" s="72"/>
      <c r="KP32" s="39"/>
      <c r="KQ32" s="39"/>
      <c r="KR32" s="39"/>
      <c r="KS32" s="39"/>
      <c r="KT32" s="39"/>
      <c r="KU32" s="39"/>
      <c r="KV32" s="39"/>
      <c r="KW32" s="39"/>
      <c r="KX32" s="39"/>
      <c r="KY32" s="39"/>
      <c r="KZ32" s="39"/>
      <c r="LA32" s="39"/>
      <c r="LB32" s="39"/>
      <c r="LC32" s="39"/>
      <c r="LD32" s="39"/>
      <c r="LE32" s="39"/>
      <c r="LF32" s="39"/>
      <c r="LG32" s="39"/>
      <c r="LH32" s="39"/>
      <c r="LI32" s="39"/>
      <c r="LJ32" s="39"/>
      <c r="LK32" s="39"/>
      <c r="LL32" s="39"/>
      <c r="LM32" s="39"/>
      <c r="LN32" s="39"/>
      <c r="LO32" s="39"/>
      <c r="LP32" s="39"/>
      <c r="LQ32" s="39"/>
      <c r="LR32" s="39"/>
      <c r="LS32" s="39"/>
      <c r="LT32" s="39"/>
      <c r="LU32" s="39"/>
      <c r="LV32" s="39"/>
      <c r="LW32" s="39"/>
      <c r="LX32" s="39"/>
      <c r="LY32" s="39"/>
      <c r="LZ32" s="39"/>
      <c r="MA32" s="39"/>
      <c r="MB32" s="39"/>
      <c r="MC32" s="39"/>
      <c r="MD32" s="39"/>
      <c r="ME32" s="39"/>
      <c r="MF32" s="39"/>
      <c r="MG32" s="39"/>
      <c r="MH32" s="39"/>
      <c r="MI32" s="39"/>
      <c r="MJ32" s="39"/>
      <c r="MK32" s="39"/>
      <c r="ML32" s="39"/>
      <c r="MM32" s="39"/>
      <c r="MN32" s="39"/>
      <c r="MO32" s="39"/>
      <c r="MP32" s="39"/>
      <c r="MQ32" s="39"/>
      <c r="MR32" s="39"/>
      <c r="MS32" s="39"/>
      <c r="MT32" s="39"/>
      <c r="MU32" s="39"/>
      <c r="MV32" s="39"/>
      <c r="MW32" s="39"/>
      <c r="MX32" s="39"/>
      <c r="MY32" s="39"/>
      <c r="MZ32" s="39"/>
      <c r="NA32" s="39"/>
      <c r="NB32" s="39"/>
      <c r="NC32" s="39"/>
      <c r="ND32" s="39"/>
      <c r="NE32" s="39"/>
      <c r="NF32" s="39"/>
      <c r="NG32" s="39"/>
      <c r="NH32" s="39"/>
      <c r="NI32" s="39"/>
      <c r="NJ32" s="39"/>
      <c r="NK32" s="39"/>
      <c r="NL32" s="39"/>
      <c r="NM32" s="39"/>
      <c r="NN32" s="39"/>
      <c r="NO32" s="39"/>
      <c r="NP32" s="39"/>
      <c r="NQ32" s="39"/>
      <c r="NR32" s="39"/>
      <c r="NS32" s="39"/>
      <c r="NT32" s="39"/>
      <c r="NU32" s="39"/>
      <c r="NV32" s="39"/>
      <c r="NW32" s="39"/>
      <c r="NX32" s="39"/>
      <c r="NY32" s="39"/>
      <c r="NZ32" s="39"/>
      <c r="OA32" s="39"/>
      <c r="OB32" s="39"/>
      <c r="OC32" s="39"/>
      <c r="OD32" s="39"/>
      <c r="OE32" s="39"/>
      <c r="OF32" s="39"/>
      <c r="OG32" s="39"/>
      <c r="OH32" s="39"/>
      <c r="OI32" s="39"/>
      <c r="OJ32" s="39"/>
      <c r="OL32" s="173"/>
      <c r="OM32" s="173"/>
      <c r="OO32" s="173"/>
      <c r="OR32"/>
      <c r="OS32"/>
      <c r="OT32" s="39"/>
      <c r="OU32" s="39"/>
      <c r="OV32" s="175"/>
      <c r="OW32" s="175"/>
      <c r="OX32" s="39"/>
      <c r="OY32" s="39"/>
      <c r="OZ32" s="39"/>
      <c r="PA32" s="39"/>
      <c r="PB32" s="39"/>
      <c r="PC32" s="39"/>
      <c r="PD32" s="39"/>
      <c r="PE32" s="39"/>
      <c r="PF32" s="39"/>
      <c r="PG32" s="39"/>
      <c r="PH32" s="39"/>
      <c r="PI32" s="39"/>
      <c r="PJ32" s="39"/>
      <c r="PK32" s="39"/>
      <c r="PL32" s="39"/>
      <c r="PM32" s="39"/>
      <c r="PN32" s="39"/>
      <c r="PO32" s="39"/>
      <c r="PP32" s="39"/>
      <c r="PQ32" s="39"/>
      <c r="PR32" s="39"/>
      <c r="PS32" s="39"/>
      <c r="PT32" s="39"/>
      <c r="PU32" s="39"/>
      <c r="PV32" s="39"/>
      <c r="PW32" s="39"/>
      <c r="PX32" s="39"/>
      <c r="PY32" s="39"/>
      <c r="PZ32" s="39"/>
      <c r="QA32" s="39"/>
      <c r="QB32" s="39"/>
      <c r="QC32" s="39"/>
      <c r="QD32" s="39"/>
      <c r="QE32" s="39"/>
      <c r="QF32" s="39"/>
      <c r="QG32" s="39"/>
      <c r="QH32" s="39"/>
      <c r="QI32" s="39"/>
      <c r="QJ32" s="39"/>
      <c r="QK32" s="39"/>
      <c r="QL32" s="39"/>
      <c r="QM32" s="39"/>
      <c r="QN32" s="39"/>
      <c r="QO32" s="39"/>
      <c r="QP32" s="39"/>
      <c r="QQ32" s="39"/>
      <c r="QR32" s="39"/>
      <c r="QS32" s="39"/>
      <c r="QT32" s="39"/>
      <c r="QU32" s="39"/>
      <c r="QV32" s="39"/>
      <c r="QW32" s="39"/>
      <c r="QX32" s="39"/>
      <c r="QY32" s="39"/>
      <c r="QZ32" s="39"/>
      <c r="RA32" s="39"/>
      <c r="RB32" s="39"/>
      <c r="RC32" s="39"/>
      <c r="RD32" s="39"/>
      <c r="RE32" s="39"/>
      <c r="RF32" s="39"/>
      <c r="RG32" s="39"/>
      <c r="RH32" s="39"/>
      <c r="RI32" s="39"/>
      <c r="RJ32" s="39"/>
      <c r="RK32" s="39"/>
      <c r="RL32" s="39"/>
      <c r="RM32" s="39"/>
      <c r="RN32" s="39"/>
      <c r="RO32" s="39"/>
      <c r="RP32" s="39"/>
      <c r="RQ32" s="39"/>
      <c r="RR32" s="39"/>
      <c r="RS32" s="39"/>
      <c r="RT32" s="39"/>
      <c r="RU32" s="39"/>
      <c r="RV32" s="39"/>
      <c r="RW32" s="39"/>
      <c r="RX32" s="39"/>
      <c r="RY32" s="39"/>
      <c r="RZ32" s="39"/>
      <c r="SA32" s="39"/>
      <c r="SB32" s="39"/>
      <c r="SC32" s="39"/>
      <c r="SD32" s="39"/>
      <c r="SE32" s="39"/>
      <c r="SF32" s="39"/>
      <c r="SG32" s="39"/>
      <c r="SH32" s="39"/>
      <c r="SI32" s="39"/>
      <c r="SJ32" s="39"/>
      <c r="SK32" s="39"/>
      <c r="SL32" s="39"/>
      <c r="SM32" s="39"/>
      <c r="SN32" s="39"/>
      <c r="SO32" s="39"/>
      <c r="SP32" s="39"/>
      <c r="WL32" s="39"/>
      <c r="WM32" s="39"/>
      <c r="WN32" s="36"/>
      <c r="WO32" s="37"/>
      <c r="WP32" s="37"/>
      <c r="WQ32" s="37"/>
      <c r="WR32" s="37"/>
      <c r="WS32" s="37"/>
      <c r="WT32" s="37"/>
      <c r="WU32" s="37"/>
      <c r="WV32"/>
      <c r="WW32"/>
      <c r="WX32" s="39">
        <v>4.676404771805224</v>
      </c>
      <c r="WY32" s="39">
        <v>193.02772151898768</v>
      </c>
      <c r="WZ32" s="39">
        <v>74.93477925867019</v>
      </c>
      <c r="XA32" s="39">
        <v>67.816455696202539</v>
      </c>
      <c r="XB32" s="227" t="s">
        <v>209</v>
      </c>
      <c r="XC32" s="227" t="s">
        <v>209</v>
      </c>
      <c r="XD32" s="39">
        <v>268.03663489278068</v>
      </c>
      <c r="XE32" s="39">
        <v>322.56446479338263</v>
      </c>
      <c r="XF32" s="39">
        <v>499.80952313048169</v>
      </c>
      <c r="XG32" s="39">
        <v>1102.5826158006205</v>
      </c>
      <c r="XH32" s="220"/>
      <c r="XI32" s="223"/>
      <c r="XJ32" s="223"/>
      <c r="XK32" s="187">
        <v>2.4427117532466826E+18</v>
      </c>
      <c r="XL32" s="187">
        <v>1.8157873238480963E+18</v>
      </c>
      <c r="XM32" s="187">
        <v>1.0967414797093883E+18</v>
      </c>
      <c r="XN32" s="187">
        <v>6.212843944006569E+17</v>
      </c>
      <c r="XO32" s="187">
        <v>2.9383968703050074E+17</v>
      </c>
      <c r="XP32" s="187">
        <v>1.3905025941342171E+17</v>
      </c>
      <c r="XQ32" s="187">
        <v>7.3379475675312688E+16</v>
      </c>
      <c r="XR32" s="187">
        <v>4.908875801574652E+16</v>
      </c>
      <c r="XS32" s="187">
        <v>4.1601442854660488E+16</v>
      </c>
      <c r="XT32" s="187">
        <v>3.3513486043305596E+16</v>
      </c>
      <c r="XU32" s="187">
        <v>2.6455927534326304E+16</v>
      </c>
      <c r="XV32" s="187">
        <v>2.131169405065054E+16</v>
      </c>
      <c r="XW32" s="187">
        <v>1.6538577133713668E+16</v>
      </c>
      <c r="XX32" s="187">
        <v>1.301129615671277E+16</v>
      </c>
      <c r="XY32" s="187">
        <v>1.0473983954701166E+16</v>
      </c>
      <c r="XZ32" s="187">
        <v>8299652596087241</v>
      </c>
      <c r="YA32" s="187">
        <v>6508185058684343</v>
      </c>
      <c r="YB32" s="187">
        <v>4856380755831687</v>
      </c>
      <c r="YC32" s="187">
        <v>3406528837434036.5</v>
      </c>
      <c r="YD32" s="187">
        <v>2250814549586698.2</v>
      </c>
      <c r="YE32" s="187">
        <v>1346997341957960.5</v>
      </c>
      <c r="YF32" s="187">
        <v>704342032409538.87</v>
      </c>
      <c r="YG32" s="187">
        <v>317464793289712</v>
      </c>
      <c r="YH32" s="187">
        <v>140523948397534.64</v>
      </c>
      <c r="YI32" s="187">
        <v>111115838286539.28</v>
      </c>
      <c r="YJ32" s="187">
        <v>140095534011178.7</v>
      </c>
      <c r="YK32" s="187">
        <v>143253457097896.12</v>
      </c>
      <c r="YL32" s="187">
        <v>103319121727476.34</v>
      </c>
      <c r="YM32" s="187">
        <v>48912889689968.836</v>
      </c>
      <c r="YN32" s="187">
        <v>10953969148726.279</v>
      </c>
      <c r="YO32" s="187">
        <v>812330327440.06482</v>
      </c>
      <c r="YP32" s="187">
        <v>980247135951.1687</v>
      </c>
      <c r="YQ32" s="187">
        <v>810809016106.82019</v>
      </c>
      <c r="YR32" s="187">
        <v>665359126500.27527</v>
      </c>
      <c r="YS32" s="187">
        <v>587592548821.27625</v>
      </c>
      <c r="YT32"/>
      <c r="YU32" s="187"/>
      <c r="YV32" s="187"/>
      <c r="YW32" s="187"/>
      <c r="YX32" s="187">
        <v>5.5238529978564506E+18</v>
      </c>
      <c r="YY32" s="187">
        <v>5.2652174873383291E+18</v>
      </c>
      <c r="YZ32" s="187">
        <v>3.5348110240567634E+18</v>
      </c>
      <c r="ZA32" s="187">
        <v>2.1055506058863852E+18</v>
      </c>
      <c r="ZB32" s="187">
        <v>1.0182475417996502E+18</v>
      </c>
      <c r="ZC32" s="187">
        <v>4.8015832504418022E+17</v>
      </c>
      <c r="ZD32" s="187">
        <v>2.4441393486788624E+17</v>
      </c>
      <c r="ZE32" s="187">
        <v>1.5583265871676461E+17</v>
      </c>
      <c r="ZF32" s="187">
        <v>1.2785845664717426E+17</v>
      </c>
      <c r="ZG32" s="187">
        <v>1.0060842464086677E+17</v>
      </c>
      <c r="ZH32" s="187">
        <v>7.7562658728480144E+16</v>
      </c>
      <c r="ZI32" s="187">
        <v>6.0688937458916144E+16</v>
      </c>
      <c r="ZJ32" s="187">
        <v>4.5312799746832072E+16</v>
      </c>
      <c r="ZK32" s="187">
        <v>3.410568356332582E+16</v>
      </c>
      <c r="ZL32" s="187">
        <v>2.6310571685947056E+16</v>
      </c>
      <c r="ZM32" s="187">
        <v>2.009590699368454E+16</v>
      </c>
      <c r="ZN32" s="187">
        <v>1.5248049806191082E+16</v>
      </c>
      <c r="ZO32" s="187">
        <v>1.0983309536234502E+16</v>
      </c>
      <c r="ZP32" s="187">
        <v>7342237574387051</v>
      </c>
      <c r="ZQ32" s="187">
        <v>4473745964765313.5</v>
      </c>
      <c r="ZR32" s="187">
        <v>2289478273573221</v>
      </c>
      <c r="ZS32" s="187">
        <v>879939780300866.12</v>
      </c>
      <c r="ZT32" s="187">
        <v>273154986499307.41</v>
      </c>
      <c r="ZU32" s="187">
        <v>283997421798689.31</v>
      </c>
      <c r="ZV32" s="187">
        <v>905347494209981.62</v>
      </c>
      <c r="ZW32" s="187">
        <v>1460855393473068.5</v>
      </c>
      <c r="ZX32" s="187">
        <v>1517483066005342.5</v>
      </c>
      <c r="ZY32" s="187">
        <v>1094977659506797.6</v>
      </c>
      <c r="ZZ32" s="187">
        <v>515315128325701.19</v>
      </c>
      <c r="AAA32" s="187">
        <v>109409290120889.44</v>
      </c>
      <c r="AAB32" s="187">
        <v>2394333112267.7427</v>
      </c>
      <c r="AAC32" s="187">
        <v>2715044821491.4019</v>
      </c>
      <c r="AAD32" s="187">
        <v>2156369632044.0066</v>
      </c>
      <c r="AAE32" s="187">
        <v>2119987490035.6497</v>
      </c>
      <c r="AAF32" s="187">
        <v>3823420286896.3516</v>
      </c>
    </row>
    <row r="33" spans="1:708" x14ac:dyDescent="0.3">
      <c r="A33" s="2">
        <v>43122</v>
      </c>
      <c r="B33" s="1" t="s">
        <v>9</v>
      </c>
      <c r="C33" s="4" t="s">
        <v>10</v>
      </c>
      <c r="D33"/>
      <c r="E33" s="3">
        <v>0.6274305555555556</v>
      </c>
      <c r="F33" s="3">
        <v>0.62812499999999993</v>
      </c>
      <c r="G33" s="196"/>
      <c r="H33" s="57">
        <v>43122.627430555556</v>
      </c>
      <c r="I33" s="57">
        <v>43122.628125000003</v>
      </c>
      <c r="J33" s="196">
        <f t="shared" si="0"/>
        <v>27</v>
      </c>
      <c r="K33" s="78"/>
      <c r="L33" s="52"/>
      <c r="M33" s="52"/>
      <c r="N33" s="52"/>
      <c r="O33" s="52"/>
      <c r="P33" s="52"/>
      <c r="Q33" s="79"/>
      <c r="R33" s="213"/>
      <c r="S33" s="214"/>
      <c r="T33" s="214"/>
      <c r="U33" s="215"/>
      <c r="V33" s="78"/>
      <c r="W33" s="52"/>
      <c r="X33" s="52"/>
      <c r="Y33" s="52"/>
      <c r="Z33" s="119"/>
      <c r="AA33" s="119"/>
      <c r="AB33" s="52"/>
      <c r="AC33" s="52"/>
      <c r="AD33" s="52"/>
      <c r="AE33" s="52"/>
      <c r="AF33" s="52"/>
      <c r="AG33" s="52"/>
      <c r="AH33" s="52"/>
      <c r="AI33" s="52"/>
      <c r="AJ33" s="79"/>
      <c r="AK33" s="85"/>
      <c r="AL33" s="86"/>
      <c r="AM33" s="75"/>
      <c r="AN33" s="85"/>
      <c r="AP33" s="48"/>
      <c r="AT33" s="89"/>
      <c r="AU33" s="90"/>
      <c r="AV33" s="89"/>
      <c r="AW33" s="90"/>
      <c r="BA33" s="90"/>
      <c r="BB33" s="89"/>
      <c r="BD33" s="74"/>
      <c r="BE33" s="70"/>
      <c r="BF33" s="74"/>
      <c r="BG33" s="69"/>
      <c r="BH33" s="88"/>
      <c r="BI33" s="70"/>
      <c r="BJ33" s="70"/>
      <c r="BK33" s="70"/>
      <c r="BL33" s="70"/>
      <c r="BM33" s="69"/>
      <c r="BN33" s="71"/>
      <c r="BP33" s="73"/>
      <c r="BQ33" s="73"/>
      <c r="BT33" s="70"/>
      <c r="BU33" s="69"/>
      <c r="BV33" s="85"/>
      <c r="BW33" s="75"/>
      <c r="BX33" s="75"/>
      <c r="BY33" s="75"/>
      <c r="BZ33" s="75"/>
      <c r="CA33" s="75"/>
      <c r="CB33" s="75"/>
      <c r="CC33" s="75"/>
      <c r="CD33" s="75"/>
      <c r="CE33" s="75"/>
      <c r="CF33" s="75"/>
      <c r="CG33" s="75"/>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F33" s="75"/>
      <c r="FG33" s="75"/>
      <c r="FH33" s="75"/>
      <c r="FI33" s="75"/>
      <c r="FK33" s="75"/>
      <c r="FL33" s="75"/>
      <c r="FM33" s="75"/>
      <c r="FN33" s="75"/>
      <c r="FO33" s="75"/>
      <c r="FP33" s="75"/>
      <c r="FQ33" s="75"/>
      <c r="IY33" s="219"/>
      <c r="IZ33" s="219"/>
      <c r="JA33" s="33"/>
      <c r="JB33" s="185" t="e">
        <v>#N/A</v>
      </c>
      <c r="JC33" s="185" t="e">
        <v>#N/A</v>
      </c>
      <c r="JD33" s="33"/>
      <c r="JE33" s="185" t="e">
        <v>#N/A</v>
      </c>
      <c r="JF33" s="185" t="e">
        <v>#N/A</v>
      </c>
      <c r="JG33" s="32"/>
      <c r="JH33" s="32"/>
      <c r="JI33" s="32"/>
      <c r="JJ33" s="32"/>
      <c r="JK33" s="32"/>
      <c r="JL33" s="32"/>
      <c r="JM33" s="32"/>
      <c r="JN33" s="32"/>
      <c r="JO33" s="32"/>
      <c r="JP33" s="32"/>
      <c r="JQ33" s="32"/>
      <c r="JR33" s="32"/>
      <c r="JS33" s="32"/>
      <c r="JT33" s="32"/>
      <c r="JU33" s="32"/>
      <c r="JV33" s="32"/>
      <c r="JW33" s="32"/>
      <c r="JX33" s="32"/>
      <c r="JY33" s="32"/>
      <c r="JZ33" s="32"/>
      <c r="KA33" s="32"/>
      <c r="KB33" s="32"/>
      <c r="KC33" s="32"/>
      <c r="KD33" s="32"/>
      <c r="KE33" s="32"/>
      <c r="KF33" s="32"/>
      <c r="KG33" s="32"/>
      <c r="KH33" s="32"/>
      <c r="KI33" s="32"/>
      <c r="KJ33" s="32"/>
      <c r="KK33" s="32"/>
      <c r="KL33" s="32"/>
      <c r="KM33" s="33"/>
      <c r="KN33" s="175"/>
      <c r="KO33" s="72"/>
      <c r="KP33" s="39"/>
      <c r="KQ33" s="39"/>
      <c r="KR33" s="39"/>
      <c r="KS33" s="39"/>
      <c r="KT33" s="39"/>
      <c r="KU33" s="39"/>
      <c r="KV33" s="39"/>
      <c r="KW33" s="39"/>
      <c r="KX33" s="39"/>
      <c r="KY33" s="39"/>
      <c r="KZ33" s="39"/>
      <c r="LA33" s="39"/>
      <c r="LB33" s="39"/>
      <c r="LC33" s="39"/>
      <c r="LD33" s="39"/>
      <c r="LE33" s="39"/>
      <c r="LF33" s="39"/>
      <c r="LG33" s="39"/>
      <c r="LH33" s="39"/>
      <c r="LI33" s="39"/>
      <c r="LJ33" s="39"/>
      <c r="LK33" s="39"/>
      <c r="LL33" s="39"/>
      <c r="LM33" s="39"/>
      <c r="LN33" s="39"/>
      <c r="LO33" s="39"/>
      <c r="LP33" s="39"/>
      <c r="LQ33" s="39"/>
      <c r="LR33" s="39"/>
      <c r="LS33" s="39"/>
      <c r="LT33" s="39"/>
      <c r="LU33" s="39"/>
      <c r="LV33" s="39"/>
      <c r="LW33" s="39"/>
      <c r="LX33" s="39"/>
      <c r="LY33" s="39"/>
      <c r="LZ33" s="39"/>
      <c r="MA33" s="39"/>
      <c r="MB33" s="39"/>
      <c r="MC33" s="39"/>
      <c r="MD33" s="39"/>
      <c r="ME33" s="39"/>
      <c r="MF33" s="39"/>
      <c r="MG33" s="39"/>
      <c r="MH33" s="39"/>
      <c r="MI33" s="39"/>
      <c r="MJ33" s="39"/>
      <c r="MK33" s="39"/>
      <c r="ML33" s="39"/>
      <c r="MM33" s="39"/>
      <c r="MN33" s="39"/>
      <c r="MO33" s="39"/>
      <c r="MP33" s="39"/>
      <c r="MQ33" s="39"/>
      <c r="MR33" s="39"/>
      <c r="MS33" s="39"/>
      <c r="MT33" s="39"/>
      <c r="MU33" s="39"/>
      <c r="MV33" s="39"/>
      <c r="MW33" s="39"/>
      <c r="MX33" s="39"/>
      <c r="MY33" s="39"/>
      <c r="MZ33" s="39"/>
      <c r="NA33" s="39"/>
      <c r="NB33" s="39"/>
      <c r="NC33" s="39"/>
      <c r="ND33" s="39"/>
      <c r="NE33" s="39"/>
      <c r="NF33" s="39"/>
      <c r="NG33" s="39"/>
      <c r="NH33" s="39"/>
      <c r="NI33" s="39"/>
      <c r="NJ33" s="39"/>
      <c r="NK33" s="39"/>
      <c r="NL33" s="39"/>
      <c r="NM33" s="39"/>
      <c r="NN33" s="39"/>
      <c r="NO33" s="39"/>
      <c r="NP33" s="39"/>
      <c r="NQ33" s="39"/>
      <c r="NR33" s="39"/>
      <c r="NS33" s="39"/>
      <c r="NT33" s="39"/>
      <c r="NU33" s="39"/>
      <c r="NV33" s="39"/>
      <c r="NW33" s="39"/>
      <c r="NX33" s="39"/>
      <c r="NY33" s="39"/>
      <c r="NZ33" s="39"/>
      <c r="OA33" s="39"/>
      <c r="OB33" s="39"/>
      <c r="OC33" s="39"/>
      <c r="OD33" s="39"/>
      <c r="OE33" s="39"/>
      <c r="OF33" s="39"/>
      <c r="OG33" s="39"/>
      <c r="OH33" s="39"/>
      <c r="OI33" s="39"/>
      <c r="OJ33" s="39"/>
      <c r="OL33" s="173"/>
      <c r="OM33" s="173"/>
      <c r="OO33" s="173"/>
      <c r="OR33"/>
      <c r="OS33"/>
      <c r="OT33" s="39"/>
      <c r="OU33" s="39"/>
      <c r="OV33" s="175"/>
      <c r="OW33" s="175"/>
      <c r="OX33" s="39"/>
      <c r="OY33" s="39"/>
      <c r="OZ33" s="39"/>
      <c r="PA33" s="39"/>
      <c r="PB33" s="39"/>
      <c r="PC33" s="39"/>
      <c r="PD33" s="39"/>
      <c r="PE33" s="39"/>
      <c r="PF33" s="39"/>
      <c r="PG33" s="39"/>
      <c r="PH33" s="39"/>
      <c r="PI33" s="39"/>
      <c r="PJ33" s="39"/>
      <c r="PK33" s="39"/>
      <c r="PL33" s="39"/>
      <c r="PM33" s="39"/>
      <c r="PN33" s="39"/>
      <c r="PO33" s="39"/>
      <c r="PP33" s="39"/>
      <c r="PQ33" s="39"/>
      <c r="PR33" s="39"/>
      <c r="PS33" s="39"/>
      <c r="PT33" s="39"/>
      <c r="PU33" s="39"/>
      <c r="PV33" s="39"/>
      <c r="PW33" s="39"/>
      <c r="PX33" s="39"/>
      <c r="PY33" s="39"/>
      <c r="PZ33" s="39"/>
      <c r="QA33" s="39"/>
      <c r="QB33" s="39"/>
      <c r="QC33" s="39"/>
      <c r="QD33" s="39"/>
      <c r="QE33" s="39"/>
      <c r="QF33" s="39"/>
      <c r="QG33" s="39"/>
      <c r="QH33" s="39"/>
      <c r="QI33" s="39"/>
      <c r="QJ33" s="39"/>
      <c r="QK33" s="39"/>
      <c r="QL33" s="39"/>
      <c r="QM33" s="39"/>
      <c r="QN33" s="39"/>
      <c r="QO33" s="39"/>
      <c r="QP33" s="39"/>
      <c r="QQ33" s="39"/>
      <c r="QR33" s="39"/>
      <c r="QS33" s="39"/>
      <c r="QT33" s="39"/>
      <c r="QU33" s="39"/>
      <c r="QV33" s="39"/>
      <c r="QW33" s="39"/>
      <c r="QX33" s="39"/>
      <c r="QY33" s="39"/>
      <c r="QZ33" s="39"/>
      <c r="RA33" s="39"/>
      <c r="RB33" s="39"/>
      <c r="RC33" s="39"/>
      <c r="RD33" s="39"/>
      <c r="RE33" s="39"/>
      <c r="RF33" s="39"/>
      <c r="RG33" s="39"/>
      <c r="RH33" s="39"/>
      <c r="RI33" s="39"/>
      <c r="RJ33" s="39"/>
      <c r="RK33" s="39"/>
      <c r="RL33" s="39"/>
      <c r="RM33" s="39"/>
      <c r="RN33" s="39"/>
      <c r="RO33" s="39"/>
      <c r="RP33" s="39"/>
      <c r="RQ33" s="39"/>
      <c r="RR33" s="39"/>
      <c r="RS33" s="39"/>
      <c r="RT33" s="39"/>
      <c r="RU33" s="39"/>
      <c r="RV33" s="39"/>
      <c r="RW33" s="39"/>
      <c r="RX33" s="39"/>
      <c r="RY33" s="39"/>
      <c r="RZ33" s="39"/>
      <c r="SA33" s="39"/>
      <c r="SB33" s="39"/>
      <c r="SC33" s="39"/>
      <c r="SD33" s="39"/>
      <c r="SE33" s="39"/>
      <c r="SF33" s="39"/>
      <c r="SG33" s="39"/>
      <c r="SH33" s="39"/>
      <c r="SI33" s="39"/>
      <c r="SJ33" s="39"/>
      <c r="SK33" s="39"/>
      <c r="SL33" s="39"/>
      <c r="SM33" s="39"/>
      <c r="SN33" s="39"/>
      <c r="SO33" s="39"/>
      <c r="SP33" s="39"/>
      <c r="WL33" s="39"/>
      <c r="WM33" s="39"/>
      <c r="WN33" s="36"/>
      <c r="WO33" s="37"/>
      <c r="WP33" s="37"/>
      <c r="WQ33" s="37"/>
      <c r="WR33" s="37"/>
      <c r="WS33" s="37"/>
      <c r="WT33" s="37"/>
      <c r="WU33" s="37"/>
      <c r="WV33"/>
      <c r="WW33"/>
      <c r="WX33" s="39">
        <v>4.4832487749302938</v>
      </c>
      <c r="WY33" s="39">
        <v>190.80524590163947</v>
      </c>
      <c r="WZ33" s="39">
        <v>105.29205730738558</v>
      </c>
      <c r="XA33" s="39">
        <v>67.918032786885249</v>
      </c>
      <c r="XB33" s="227" t="s">
        <v>209</v>
      </c>
      <c r="XC33" s="227" t="s">
        <v>209</v>
      </c>
      <c r="XD33" s="39">
        <v>277.17952657499109</v>
      </c>
      <c r="XE33" s="39">
        <v>106.27859623018692</v>
      </c>
      <c r="XF33" s="39">
        <v>438.84820962058637</v>
      </c>
      <c r="XG33" s="39">
        <v>356.60661643740667</v>
      </c>
      <c r="XH33" s="220"/>
      <c r="XI33" s="223"/>
      <c r="XJ33" s="223"/>
      <c r="XK33" s="187">
        <v>1.6666577458809746E+18</v>
      </c>
      <c r="XL33" s="187">
        <v>1.1531151702172109E+18</v>
      </c>
      <c r="XM33" s="187">
        <v>6.7922328697928448E+17</v>
      </c>
      <c r="XN33" s="187">
        <v>3.8069749053002246E+17</v>
      </c>
      <c r="XO33" s="187">
        <v>1.7834486359520672E+17</v>
      </c>
      <c r="XP33" s="187">
        <v>8.2771072095991104E+16</v>
      </c>
      <c r="XQ33" s="187">
        <v>4.2053278468242456E+16</v>
      </c>
      <c r="XR33" s="187">
        <v>2.7170328730010932E+16</v>
      </c>
      <c r="XS33" s="187">
        <v>2.282690769754804E+16</v>
      </c>
      <c r="XT33" s="187">
        <v>1.8596363877011144E+16</v>
      </c>
      <c r="XU33" s="187">
        <v>1.506243331370342E+16</v>
      </c>
      <c r="XV33" s="187">
        <v>1.2599753691505084E+16</v>
      </c>
      <c r="XW33" s="187">
        <v>1.0277374338746478E+16</v>
      </c>
      <c r="XX33" s="187">
        <v>8581364911620223</v>
      </c>
      <c r="XY33" s="187">
        <v>7361378095417941</v>
      </c>
      <c r="XZ33" s="187">
        <v>6225145337405943</v>
      </c>
      <c r="YA33" s="187">
        <v>5222986107167050</v>
      </c>
      <c r="YB33" s="187">
        <v>4193299561274630</v>
      </c>
      <c r="YC33" s="187">
        <v>3190546677232061.5</v>
      </c>
      <c r="YD33" s="187">
        <v>2311478164178941.5</v>
      </c>
      <c r="YE33" s="187">
        <v>1541335442579532</v>
      </c>
      <c r="YF33" s="187">
        <v>919312595591658.5</v>
      </c>
      <c r="YG33" s="187">
        <v>475128736326915</v>
      </c>
      <c r="YH33" s="187">
        <v>192637393980839.72</v>
      </c>
      <c r="YI33" s="187">
        <v>50449790631573.258</v>
      </c>
      <c r="YJ33" s="187">
        <v>7463901265233.4824</v>
      </c>
      <c r="YK33" s="187">
        <v>4328306654039.2661</v>
      </c>
      <c r="YL33" s="187">
        <v>2859597703959.355</v>
      </c>
      <c r="YM33" s="187">
        <v>1298803164822.481</v>
      </c>
      <c r="YN33" s="187">
        <v>360764231711.40588</v>
      </c>
      <c r="YO33" s="187">
        <v>248196747286.96271</v>
      </c>
      <c r="YP33" s="187">
        <v>187447453631.86389</v>
      </c>
      <c r="YQ33" s="187">
        <v>110558035980.70615</v>
      </c>
      <c r="YR33" s="187">
        <v>47767472408.233414</v>
      </c>
      <c r="YS33" s="187">
        <v>0</v>
      </c>
      <c r="YT33"/>
      <c r="YU33" s="187"/>
      <c r="YV33" s="187"/>
      <c r="YW33" s="187"/>
      <c r="YX33" s="187">
        <v>6.3509662462661504E+17</v>
      </c>
      <c r="YY33" s="187">
        <v>5.4584607815122342E+17</v>
      </c>
      <c r="YZ33" s="187">
        <v>4.6444251128985357E+17</v>
      </c>
      <c r="ZA33" s="187">
        <v>3.1003021684217101E+17</v>
      </c>
      <c r="ZB33" s="187">
        <v>1.5667922046800208E+17</v>
      </c>
      <c r="ZC33" s="187">
        <v>7.275914870092736E+16</v>
      </c>
      <c r="ZD33" s="187">
        <v>3.4412451564937712E+16</v>
      </c>
      <c r="ZE33" s="187">
        <v>2.0409583501376368E+16</v>
      </c>
      <c r="ZF33" s="187">
        <v>1.6340032463761856E+16</v>
      </c>
      <c r="ZG33" s="187">
        <v>1.2952495178104288E+16</v>
      </c>
      <c r="ZH33" s="187">
        <v>1.022806926900615E+16</v>
      </c>
      <c r="ZI33" s="187">
        <v>8318210725395359</v>
      </c>
      <c r="ZJ33" s="187">
        <v>6635356820045633</v>
      </c>
      <c r="ZK33" s="187">
        <v>5515301858876719</v>
      </c>
      <c r="ZL33" s="187">
        <v>4786824375257665</v>
      </c>
      <c r="ZM33" s="187">
        <v>4108865684747745</v>
      </c>
      <c r="ZN33" s="187">
        <v>3482389813125948</v>
      </c>
      <c r="ZO33" s="187">
        <v>2803935543128843</v>
      </c>
      <c r="ZP33" s="187">
        <v>2121583204512242.5</v>
      </c>
      <c r="ZQ33" s="187">
        <v>1513073208083688.7</v>
      </c>
      <c r="ZR33" s="187">
        <v>982115153546585.75</v>
      </c>
      <c r="ZS33" s="187">
        <v>564412057894502.5</v>
      </c>
      <c r="ZT33" s="187">
        <v>280148678978076.87</v>
      </c>
      <c r="ZU33" s="187">
        <v>112219483722281.94</v>
      </c>
      <c r="ZV33" s="187">
        <v>38101661320976.164</v>
      </c>
      <c r="ZW33" s="187">
        <v>21095152886965.078</v>
      </c>
      <c r="ZX33" s="187">
        <v>17316795560255.357</v>
      </c>
      <c r="ZY33" s="187">
        <v>11012620783857.75</v>
      </c>
      <c r="ZZ33" s="187">
        <v>4253240496649.6626</v>
      </c>
      <c r="AAA33" s="187">
        <v>1166598444046.0859</v>
      </c>
      <c r="AAB33" s="187">
        <v>936678939154.14514</v>
      </c>
      <c r="AAC33" s="187">
        <v>849270497930.64246</v>
      </c>
      <c r="AAD33" s="187">
        <v>605498211320.87915</v>
      </c>
      <c r="AAE33" s="187">
        <v>261610283195.98813</v>
      </c>
      <c r="AAF33" s="187">
        <v>0</v>
      </c>
    </row>
    <row r="34" spans="1:708" x14ac:dyDescent="0.3">
      <c r="A34" s="2">
        <v>43122</v>
      </c>
      <c r="B34" s="1" t="s">
        <v>9</v>
      </c>
      <c r="C34" s="4" t="s">
        <v>10</v>
      </c>
      <c r="D34"/>
      <c r="E34" s="3">
        <v>0.62893518518518521</v>
      </c>
      <c r="F34" s="3">
        <v>0.62951388888888882</v>
      </c>
      <c r="G34" s="196"/>
      <c r="H34" s="57">
        <v>43122.628935185188</v>
      </c>
      <c r="I34" s="57">
        <v>43122.629513888889</v>
      </c>
      <c r="J34" s="196">
        <f t="shared" si="0"/>
        <v>28</v>
      </c>
      <c r="K34" s="78"/>
      <c r="L34" s="52"/>
      <c r="M34" s="52"/>
      <c r="N34" s="52"/>
      <c r="O34" s="52"/>
      <c r="P34" s="52"/>
      <c r="Q34" s="79"/>
      <c r="R34" s="213"/>
      <c r="S34" s="214"/>
      <c r="T34" s="214"/>
      <c r="U34" s="215"/>
      <c r="V34" s="78"/>
      <c r="W34" s="52"/>
      <c r="X34" s="52"/>
      <c r="Y34" s="52"/>
      <c r="Z34" s="119"/>
      <c r="AA34" s="119"/>
      <c r="AB34" s="52"/>
      <c r="AC34" s="52"/>
      <c r="AD34" s="52"/>
      <c r="AE34" s="52"/>
      <c r="AF34" s="52"/>
      <c r="AG34" s="52"/>
      <c r="AH34" s="52"/>
      <c r="AI34" s="52"/>
      <c r="AJ34" s="79"/>
      <c r="AK34" s="85"/>
      <c r="AL34" s="86"/>
      <c r="AM34" s="75"/>
      <c r="AN34" s="85"/>
      <c r="AP34" s="48"/>
      <c r="AT34" s="89"/>
      <c r="AU34" s="90"/>
      <c r="AV34" s="89"/>
      <c r="AW34" s="90"/>
      <c r="BA34" s="90"/>
      <c r="BB34" s="89"/>
      <c r="BD34" s="74"/>
      <c r="BE34" s="70"/>
      <c r="BF34" s="74"/>
      <c r="BG34" s="69"/>
      <c r="BH34" s="88"/>
      <c r="BI34" s="70"/>
      <c r="BJ34" s="70"/>
      <c r="BK34" s="70"/>
      <c r="BL34" s="70"/>
      <c r="BM34" s="69"/>
      <c r="BN34" s="71"/>
      <c r="BP34" s="73"/>
      <c r="BQ34" s="73"/>
      <c r="BT34" s="70"/>
      <c r="BU34" s="69"/>
      <c r="BV34" s="85"/>
      <c r="BW34" s="75"/>
      <c r="BX34" s="75"/>
      <c r="BY34" s="75"/>
      <c r="BZ34" s="75"/>
      <c r="CA34" s="75"/>
      <c r="CB34" s="75"/>
      <c r="CC34" s="75"/>
      <c r="CD34" s="75"/>
      <c r="CE34" s="75"/>
      <c r="CF34" s="75"/>
      <c r="CG34" s="75"/>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F34" s="75"/>
      <c r="FG34" s="75"/>
      <c r="FH34" s="75"/>
      <c r="FI34" s="75"/>
      <c r="FK34" s="75"/>
      <c r="FL34" s="75"/>
      <c r="FM34" s="75"/>
      <c r="FN34" s="75"/>
      <c r="FO34" s="75"/>
      <c r="FP34" s="75"/>
      <c r="FQ34" s="75"/>
      <c r="IY34" s="219"/>
      <c r="IZ34" s="219"/>
      <c r="JA34" s="33"/>
      <c r="JB34" s="185" t="e">
        <v>#N/A</v>
      </c>
      <c r="JC34" s="185" t="e">
        <v>#N/A</v>
      </c>
      <c r="JD34" s="33"/>
      <c r="JE34" s="185" t="e">
        <v>#N/A</v>
      </c>
      <c r="JF34" s="185" t="e">
        <v>#N/A</v>
      </c>
      <c r="JG34" s="32"/>
      <c r="JH34" s="32"/>
      <c r="JI34" s="32"/>
      <c r="JJ34" s="32"/>
      <c r="JK34" s="32"/>
      <c r="JL34" s="32"/>
      <c r="JM34" s="32"/>
      <c r="JN34" s="32"/>
      <c r="JO34" s="32"/>
      <c r="JP34" s="32"/>
      <c r="JQ34" s="32"/>
      <c r="JR34" s="32"/>
      <c r="JS34" s="32"/>
      <c r="JT34" s="32"/>
      <c r="JU34" s="32"/>
      <c r="JV34" s="32"/>
      <c r="JW34" s="32"/>
      <c r="JX34" s="32"/>
      <c r="JY34" s="32"/>
      <c r="JZ34" s="32"/>
      <c r="KA34" s="32"/>
      <c r="KB34" s="32"/>
      <c r="KC34" s="32"/>
      <c r="KD34" s="32"/>
      <c r="KE34" s="32"/>
      <c r="KF34" s="32"/>
      <c r="KG34" s="32"/>
      <c r="KH34" s="32"/>
      <c r="KI34" s="32"/>
      <c r="KJ34" s="32"/>
      <c r="KK34" s="32"/>
      <c r="KL34" s="32"/>
      <c r="KM34" s="33"/>
      <c r="KN34" s="175"/>
      <c r="KO34" s="72"/>
      <c r="KP34" s="39"/>
      <c r="KQ34" s="39"/>
      <c r="KR34" s="39"/>
      <c r="KS34" s="39"/>
      <c r="KT34" s="39"/>
      <c r="KU34" s="39"/>
      <c r="KV34" s="39"/>
      <c r="KW34" s="39"/>
      <c r="KX34" s="39"/>
      <c r="KY34" s="39"/>
      <c r="KZ34" s="39"/>
      <c r="LA34" s="39"/>
      <c r="LB34" s="39"/>
      <c r="LC34" s="39"/>
      <c r="LD34" s="39"/>
      <c r="LE34" s="39"/>
      <c r="LF34" s="39"/>
      <c r="LG34" s="39"/>
      <c r="LH34" s="39"/>
      <c r="LI34" s="39"/>
      <c r="LJ34" s="39"/>
      <c r="LK34" s="39"/>
      <c r="LL34" s="39"/>
      <c r="LM34" s="39"/>
      <c r="LN34" s="39"/>
      <c r="LO34" s="39"/>
      <c r="LP34" s="39"/>
      <c r="LQ34" s="39"/>
      <c r="LR34" s="39"/>
      <c r="LS34" s="39"/>
      <c r="LT34" s="39"/>
      <c r="LU34" s="39"/>
      <c r="LV34" s="39"/>
      <c r="LW34" s="39"/>
      <c r="LX34" s="39"/>
      <c r="LY34" s="39"/>
      <c r="LZ34" s="39"/>
      <c r="MA34" s="39"/>
      <c r="MB34" s="39"/>
      <c r="MC34" s="39"/>
      <c r="MD34" s="39"/>
      <c r="ME34" s="39"/>
      <c r="MF34" s="39"/>
      <c r="MG34" s="39"/>
      <c r="MH34" s="39"/>
      <c r="MI34" s="39"/>
      <c r="MJ34" s="39"/>
      <c r="MK34" s="39"/>
      <c r="ML34" s="39"/>
      <c r="MM34" s="39"/>
      <c r="MN34" s="39"/>
      <c r="MO34" s="39"/>
      <c r="MP34" s="39"/>
      <c r="MQ34" s="39"/>
      <c r="MR34" s="39"/>
      <c r="MS34" s="39"/>
      <c r="MT34" s="39"/>
      <c r="MU34" s="39"/>
      <c r="MV34" s="39"/>
      <c r="MW34" s="39"/>
      <c r="MX34" s="39"/>
      <c r="MY34" s="39"/>
      <c r="MZ34" s="39"/>
      <c r="NA34" s="39"/>
      <c r="NB34" s="39"/>
      <c r="NC34" s="39"/>
      <c r="ND34" s="39"/>
      <c r="NE34" s="39"/>
      <c r="NF34" s="39"/>
      <c r="NG34" s="39"/>
      <c r="NH34" s="39"/>
      <c r="NI34" s="39"/>
      <c r="NJ34" s="39"/>
      <c r="NK34" s="39"/>
      <c r="NL34" s="39"/>
      <c r="NM34" s="39"/>
      <c r="NN34" s="39"/>
      <c r="NO34" s="39"/>
      <c r="NP34" s="39"/>
      <c r="NQ34" s="39"/>
      <c r="NR34" s="39"/>
      <c r="NS34" s="39"/>
      <c r="NT34" s="39"/>
      <c r="NU34" s="39"/>
      <c r="NV34" s="39"/>
      <c r="NW34" s="39"/>
      <c r="NX34" s="39"/>
      <c r="NY34" s="39"/>
      <c r="NZ34" s="39"/>
      <c r="OA34" s="39"/>
      <c r="OB34" s="39"/>
      <c r="OC34" s="39"/>
      <c r="OD34" s="39"/>
      <c r="OE34" s="39"/>
      <c r="OF34" s="39"/>
      <c r="OG34" s="39"/>
      <c r="OH34" s="39"/>
      <c r="OI34" s="39"/>
      <c r="OJ34" s="39"/>
      <c r="OL34" s="173"/>
      <c r="OM34" s="173"/>
      <c r="OO34" s="173"/>
      <c r="OR34"/>
      <c r="OS34"/>
      <c r="OT34" s="39"/>
      <c r="OU34" s="39"/>
      <c r="OV34" s="175"/>
      <c r="OW34" s="175"/>
      <c r="OX34" s="39"/>
      <c r="OY34" s="39"/>
      <c r="OZ34" s="39"/>
      <c r="PA34" s="39"/>
      <c r="PB34" s="39"/>
      <c r="PC34" s="39"/>
      <c r="PD34" s="39"/>
      <c r="PE34" s="39"/>
      <c r="PF34" s="39"/>
      <c r="PG34" s="39"/>
      <c r="PH34" s="39"/>
      <c r="PI34" s="39"/>
      <c r="PJ34" s="39"/>
      <c r="PK34" s="39"/>
      <c r="PL34" s="39"/>
      <c r="PM34" s="39"/>
      <c r="PN34" s="39"/>
      <c r="PO34" s="39"/>
      <c r="PP34" s="39"/>
      <c r="PQ34" s="39"/>
      <c r="PR34" s="39"/>
      <c r="PS34" s="39"/>
      <c r="PT34" s="39"/>
      <c r="PU34" s="39"/>
      <c r="PV34" s="39"/>
      <c r="PW34" s="39"/>
      <c r="PX34" s="39"/>
      <c r="PY34" s="39"/>
      <c r="PZ34" s="39"/>
      <c r="QA34" s="39"/>
      <c r="QB34" s="39"/>
      <c r="QC34" s="39"/>
      <c r="QD34" s="39"/>
      <c r="QE34" s="39"/>
      <c r="QF34" s="39"/>
      <c r="QG34" s="39"/>
      <c r="QH34" s="39"/>
      <c r="QI34" s="39"/>
      <c r="QJ34" s="39"/>
      <c r="QK34" s="39"/>
      <c r="QL34" s="39"/>
      <c r="QM34" s="39"/>
      <c r="QN34" s="39"/>
      <c r="QO34" s="39"/>
      <c r="QP34" s="39"/>
      <c r="QQ34" s="39"/>
      <c r="QR34" s="39"/>
      <c r="QS34" s="39"/>
      <c r="QT34" s="39"/>
      <c r="QU34" s="39"/>
      <c r="QV34" s="39"/>
      <c r="QW34" s="39"/>
      <c r="QX34" s="39"/>
      <c r="QY34" s="39"/>
      <c r="QZ34" s="39"/>
      <c r="RA34" s="39"/>
      <c r="RB34" s="39"/>
      <c r="RC34" s="39"/>
      <c r="RD34" s="39"/>
      <c r="RE34" s="39"/>
      <c r="RF34" s="39"/>
      <c r="RG34" s="39"/>
      <c r="RH34" s="39"/>
      <c r="RI34" s="39"/>
      <c r="RJ34" s="39"/>
      <c r="RK34" s="39"/>
      <c r="RL34" s="39"/>
      <c r="RM34" s="39"/>
      <c r="RN34" s="39"/>
      <c r="RO34" s="39"/>
      <c r="RP34" s="39"/>
      <c r="RQ34" s="39"/>
      <c r="RR34" s="39"/>
      <c r="RS34" s="39"/>
      <c r="RT34" s="39"/>
      <c r="RU34" s="39"/>
      <c r="RV34" s="39"/>
      <c r="RW34" s="39"/>
      <c r="RX34" s="39"/>
      <c r="RY34" s="39"/>
      <c r="RZ34" s="39"/>
      <c r="SA34" s="39"/>
      <c r="SB34" s="39"/>
      <c r="SC34" s="39"/>
      <c r="SD34" s="39"/>
      <c r="SE34" s="39"/>
      <c r="SF34" s="39"/>
      <c r="SG34" s="39"/>
      <c r="SH34" s="39"/>
      <c r="SI34" s="39"/>
      <c r="SJ34" s="39"/>
      <c r="SK34" s="39"/>
      <c r="SL34" s="39"/>
      <c r="SM34" s="39"/>
      <c r="SN34" s="39"/>
      <c r="SO34" s="39"/>
      <c r="SP34" s="39"/>
      <c r="WL34" s="39"/>
      <c r="WM34" s="39"/>
      <c r="WN34" s="36"/>
      <c r="WO34" s="37"/>
      <c r="WP34" s="37"/>
      <c r="WQ34" s="37"/>
      <c r="WR34" s="37"/>
      <c r="WS34" s="37"/>
      <c r="WT34" s="37"/>
      <c r="WU34" s="37"/>
      <c r="WV34"/>
      <c r="WW34"/>
      <c r="WX34" s="39">
        <v>4.5241014653976626</v>
      </c>
      <c r="WY34" s="39">
        <v>174.83862745098048</v>
      </c>
      <c r="WZ34" s="39">
        <v>116.79208480063311</v>
      </c>
      <c r="XA34" s="39">
        <v>67.980392156862749</v>
      </c>
      <c r="XB34" s="227" t="s">
        <v>209</v>
      </c>
      <c r="XC34" s="227" t="s">
        <v>209</v>
      </c>
      <c r="XD34" s="39">
        <v>408.83591075248052</v>
      </c>
      <c r="XE34" s="39">
        <v>212.979193616532</v>
      </c>
      <c r="XF34" s="39">
        <v>727.60470941526933</v>
      </c>
      <c r="XG34" s="39">
        <v>660.20681892271159</v>
      </c>
      <c r="XH34" s="220"/>
      <c r="XI34" s="223"/>
      <c r="XJ34" s="223"/>
      <c r="XK34" s="187">
        <v>1.8882683067110136E+18</v>
      </c>
      <c r="XL34" s="187">
        <v>1.456625000240949E+18</v>
      </c>
      <c r="XM34" s="187">
        <v>8.9861283945165222E+17</v>
      </c>
      <c r="XN34" s="187">
        <v>5.1377835250969171E+17</v>
      </c>
      <c r="XO34" s="187">
        <v>2.425029094799921E+17</v>
      </c>
      <c r="XP34" s="187">
        <v>1.1252742756605635E+17</v>
      </c>
      <c r="XQ34" s="187">
        <v>5.6998075501723032E+16</v>
      </c>
      <c r="XR34" s="187">
        <v>3.6840719605646224E+16</v>
      </c>
      <c r="XS34" s="187">
        <v>3.1003758914778816E+16</v>
      </c>
      <c r="XT34" s="187">
        <v>2.523682112221414E+16</v>
      </c>
      <c r="XU34" s="187">
        <v>2.0392975460144568E+16</v>
      </c>
      <c r="XV34" s="187">
        <v>1.7037919210760218E+16</v>
      </c>
      <c r="XW34" s="187">
        <v>1.3935007882597364E+16</v>
      </c>
      <c r="XX34" s="187">
        <v>1.1734863328049376E+16</v>
      </c>
      <c r="XY34" s="187">
        <v>1.0226722201252912E+16</v>
      </c>
      <c r="XZ34" s="187">
        <v>8839686186438005</v>
      </c>
      <c r="YA34" s="187">
        <v>7606011461381139</v>
      </c>
      <c r="YB34" s="187">
        <v>6262314998140913</v>
      </c>
      <c r="YC34" s="187">
        <v>4870580241062715</v>
      </c>
      <c r="YD34" s="187">
        <v>3585309718090532</v>
      </c>
      <c r="YE34" s="187">
        <v>2410885363578666.5</v>
      </c>
      <c r="YF34" s="187">
        <v>1442234466429124.5</v>
      </c>
      <c r="YG34" s="187">
        <v>754594040788889.25</v>
      </c>
      <c r="YH34" s="187">
        <v>333927176815620.25</v>
      </c>
      <c r="YI34" s="187">
        <v>138879982209202.12</v>
      </c>
      <c r="YJ34" s="187">
        <v>82700155659213.875</v>
      </c>
      <c r="YK34" s="187">
        <v>75288246442669.109</v>
      </c>
      <c r="YL34" s="187">
        <v>55974611351952.5</v>
      </c>
      <c r="YM34" s="187">
        <v>28494814893218.801</v>
      </c>
      <c r="YN34" s="187">
        <v>7978055220466.8457</v>
      </c>
      <c r="YO34" s="187">
        <v>774760980932.00122</v>
      </c>
      <c r="YP34" s="187">
        <v>707794427098.04529</v>
      </c>
      <c r="YQ34" s="187">
        <v>411288388492.19452</v>
      </c>
      <c r="YR34" s="187">
        <v>142785634735.58453</v>
      </c>
      <c r="YS34" s="187">
        <v>0</v>
      </c>
      <c r="YT34"/>
      <c r="YU34" s="187"/>
      <c r="YV34" s="187"/>
      <c r="YW34" s="187"/>
      <c r="YX34" s="187">
        <v>1.3330883461614205E+18</v>
      </c>
      <c r="YY34" s="187">
        <v>1.3246204290956698E+18</v>
      </c>
      <c r="YZ34" s="187">
        <v>9.232176350714336E+17</v>
      </c>
      <c r="ZA34" s="187">
        <v>5.5498027098911123E+17</v>
      </c>
      <c r="ZB34" s="187">
        <v>2.6248909247064266E+17</v>
      </c>
      <c r="ZC34" s="187">
        <v>1.1505104560274446E+17</v>
      </c>
      <c r="ZD34" s="187">
        <v>5.1673630806862632E+16</v>
      </c>
      <c r="ZE34" s="187">
        <v>3.0464651656996052E+16</v>
      </c>
      <c r="ZF34" s="187">
        <v>2.4942701727072752E+16</v>
      </c>
      <c r="ZG34" s="187">
        <v>1.9992098251585512E+16</v>
      </c>
      <c r="ZH34" s="187">
        <v>1.5775112926279918E+16</v>
      </c>
      <c r="ZI34" s="187">
        <v>1.2783953452420268E+16</v>
      </c>
      <c r="ZJ34" s="187">
        <v>1.0293944512318908E+16</v>
      </c>
      <c r="ZK34" s="187">
        <v>8917328949654111</v>
      </c>
      <c r="ZL34" s="187">
        <v>8260461068516188</v>
      </c>
      <c r="ZM34" s="187">
        <v>7586989887737030</v>
      </c>
      <c r="ZN34" s="187">
        <v>6833888880600826</v>
      </c>
      <c r="ZO34" s="187">
        <v>5804878818456211</v>
      </c>
      <c r="ZP34" s="187">
        <v>4609966181359090</v>
      </c>
      <c r="ZQ34" s="187">
        <v>3444776764501217.5</v>
      </c>
      <c r="ZR34" s="187">
        <v>2349690919235622.5</v>
      </c>
      <c r="ZS34" s="187">
        <v>1430610938508507</v>
      </c>
      <c r="ZT34" s="187">
        <v>757390416657302.37</v>
      </c>
      <c r="ZU34" s="187">
        <v>312020789531921.56</v>
      </c>
      <c r="ZV34" s="187">
        <v>139777813282667.3</v>
      </c>
      <c r="ZW34" s="187">
        <v>205281043097279.69</v>
      </c>
      <c r="ZX34" s="187">
        <v>217181502497245.41</v>
      </c>
      <c r="ZY34" s="187">
        <v>161470832837738.5</v>
      </c>
      <c r="ZZ34" s="187">
        <v>80768219261061.312</v>
      </c>
      <c r="AAA34" s="187">
        <v>20365029687433.824</v>
      </c>
      <c r="AAB34" s="187">
        <v>2278741197673.9111</v>
      </c>
      <c r="AAC34" s="187">
        <v>2182230932190.6101</v>
      </c>
      <c r="AAD34" s="187">
        <v>1437942949465.5579</v>
      </c>
      <c r="AAE34" s="187">
        <v>593017934069.66016</v>
      </c>
      <c r="AAF34" s="187">
        <v>0</v>
      </c>
    </row>
    <row r="35" spans="1:708" x14ac:dyDescent="0.3">
      <c r="A35" s="2">
        <v>43122</v>
      </c>
      <c r="B35" s="1" t="s">
        <v>9</v>
      </c>
      <c r="C35" s="4" t="s">
        <v>10</v>
      </c>
      <c r="D35"/>
      <c r="E35" s="3">
        <v>0.63159722222222225</v>
      </c>
      <c r="F35" s="3">
        <v>0.63246527777777783</v>
      </c>
      <c r="G35" s="196"/>
      <c r="H35" s="57">
        <v>43122.631597222222</v>
      </c>
      <c r="I35" s="57">
        <v>43122.632465277777</v>
      </c>
      <c r="J35" s="196">
        <f t="shared" si="0"/>
        <v>29</v>
      </c>
      <c r="K35" s="78"/>
      <c r="L35" s="52"/>
      <c r="M35" s="52"/>
      <c r="N35" s="52"/>
      <c r="O35" s="52"/>
      <c r="P35" s="52"/>
      <c r="Q35" s="79"/>
      <c r="R35" s="213"/>
      <c r="S35" s="214"/>
      <c r="T35" s="214"/>
      <c r="U35" s="215"/>
      <c r="V35" s="78"/>
      <c r="W35" s="52"/>
      <c r="X35" s="52"/>
      <c r="Y35" s="52"/>
      <c r="Z35" s="119"/>
      <c r="AA35" s="119"/>
      <c r="AB35" s="52"/>
      <c r="AC35" s="52"/>
      <c r="AD35" s="52"/>
      <c r="AE35" s="52"/>
      <c r="AF35" s="52"/>
      <c r="AG35" s="52"/>
      <c r="AH35" s="52"/>
      <c r="AI35" s="52"/>
      <c r="AJ35" s="79"/>
      <c r="AK35" s="85"/>
      <c r="AL35" s="86"/>
      <c r="AM35" s="75"/>
      <c r="AN35" s="85"/>
      <c r="AP35" s="48"/>
      <c r="AT35" s="89"/>
      <c r="AU35" s="90"/>
      <c r="AV35" s="89"/>
      <c r="AW35" s="90"/>
      <c r="BA35" s="90"/>
      <c r="BB35" s="89"/>
      <c r="BD35" s="74"/>
      <c r="BE35" s="70"/>
      <c r="BF35" s="74"/>
      <c r="BG35" s="69"/>
      <c r="BH35" s="88"/>
      <c r="BI35" s="70"/>
      <c r="BJ35" s="70"/>
      <c r="BK35" s="70"/>
      <c r="BL35" s="70"/>
      <c r="BM35" s="69"/>
      <c r="BN35" s="71"/>
      <c r="BP35" s="73"/>
      <c r="BQ35" s="73"/>
      <c r="BT35" s="70"/>
      <c r="BU35" s="69"/>
      <c r="BV35" s="8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F35" s="75"/>
      <c r="FG35" s="75"/>
      <c r="FH35" s="75"/>
      <c r="FI35" s="75"/>
      <c r="FK35" s="75"/>
      <c r="FL35" s="75"/>
      <c r="FM35" s="75"/>
      <c r="FN35" s="75"/>
      <c r="FO35" s="75"/>
      <c r="FP35" s="75"/>
      <c r="FQ35" s="75"/>
      <c r="IY35" s="219"/>
      <c r="IZ35" s="219"/>
      <c r="JA35" s="33"/>
      <c r="JB35" s="185" t="e">
        <v>#N/A</v>
      </c>
      <c r="JC35" s="185" t="e">
        <v>#N/A</v>
      </c>
      <c r="JD35" s="33"/>
      <c r="JE35" s="185" t="e">
        <v>#N/A</v>
      </c>
      <c r="JF35" s="185" t="e">
        <v>#N/A</v>
      </c>
      <c r="JG35" s="32"/>
      <c r="JH35" s="32"/>
      <c r="JI35" s="32"/>
      <c r="JJ35" s="32"/>
      <c r="JK35" s="32"/>
      <c r="JL35" s="32"/>
      <c r="JM35" s="32"/>
      <c r="JN35" s="32"/>
      <c r="JO35" s="32"/>
      <c r="JP35" s="32"/>
      <c r="JQ35" s="32"/>
      <c r="JR35" s="32"/>
      <c r="JS35" s="32"/>
      <c r="JT35" s="32"/>
      <c r="JU35" s="32"/>
      <c r="JV35" s="32"/>
      <c r="JW35" s="32"/>
      <c r="JX35" s="32"/>
      <c r="JY35" s="32"/>
      <c r="JZ35" s="32"/>
      <c r="KA35" s="32"/>
      <c r="KB35" s="32"/>
      <c r="KC35" s="32"/>
      <c r="KD35" s="32"/>
      <c r="KE35" s="32"/>
      <c r="KF35" s="32"/>
      <c r="KG35" s="32"/>
      <c r="KH35" s="32"/>
      <c r="KI35" s="32"/>
      <c r="KJ35" s="32"/>
      <c r="KK35" s="32"/>
      <c r="KL35" s="32"/>
      <c r="KM35" s="33"/>
      <c r="KN35" s="175"/>
      <c r="KO35" s="72"/>
      <c r="KP35" s="39"/>
      <c r="KQ35" s="39"/>
      <c r="KR35" s="39"/>
      <c r="KS35" s="39"/>
      <c r="KT35" s="39"/>
      <c r="KU35" s="39"/>
      <c r="KV35" s="39"/>
      <c r="KW35" s="39"/>
      <c r="KX35" s="39"/>
      <c r="KY35" s="39"/>
      <c r="KZ35" s="39"/>
      <c r="LA35" s="39"/>
      <c r="LB35" s="39"/>
      <c r="LC35" s="39"/>
      <c r="LD35" s="39"/>
      <c r="LE35" s="39"/>
      <c r="LF35" s="39"/>
      <c r="LG35" s="39"/>
      <c r="LH35" s="39"/>
      <c r="LI35" s="39"/>
      <c r="LJ35" s="39"/>
      <c r="LK35" s="39"/>
      <c r="LL35" s="39"/>
      <c r="LM35" s="39"/>
      <c r="LN35" s="39"/>
      <c r="LO35" s="39"/>
      <c r="LP35" s="39"/>
      <c r="LQ35" s="39"/>
      <c r="LR35" s="39"/>
      <c r="LS35" s="39"/>
      <c r="LT35" s="39"/>
      <c r="LU35" s="39"/>
      <c r="LV35" s="39"/>
      <c r="LW35" s="39"/>
      <c r="LX35" s="39"/>
      <c r="LY35" s="39"/>
      <c r="LZ35" s="39"/>
      <c r="MA35" s="39"/>
      <c r="MB35" s="39"/>
      <c r="MC35" s="39"/>
      <c r="MD35" s="39"/>
      <c r="ME35" s="39"/>
      <c r="MF35" s="39"/>
      <c r="MG35" s="39"/>
      <c r="MH35" s="39"/>
      <c r="MI35" s="39"/>
      <c r="MJ35" s="39"/>
      <c r="MK35" s="39"/>
      <c r="ML35" s="39"/>
      <c r="MM35" s="39"/>
      <c r="MN35" s="39"/>
      <c r="MO35" s="39"/>
      <c r="MP35" s="39"/>
      <c r="MQ35" s="39"/>
      <c r="MR35" s="39"/>
      <c r="MS35" s="39"/>
      <c r="MT35" s="39"/>
      <c r="MU35" s="39"/>
      <c r="MV35" s="39"/>
      <c r="MW35" s="39"/>
      <c r="MX35" s="39"/>
      <c r="MY35" s="39"/>
      <c r="MZ35" s="39"/>
      <c r="NA35" s="39"/>
      <c r="NB35" s="39"/>
      <c r="NC35" s="39"/>
      <c r="ND35" s="39"/>
      <c r="NE35" s="39"/>
      <c r="NF35" s="39"/>
      <c r="NG35" s="39"/>
      <c r="NH35" s="39"/>
      <c r="NI35" s="39"/>
      <c r="NJ35" s="39"/>
      <c r="NK35" s="39"/>
      <c r="NL35" s="39"/>
      <c r="NM35" s="39"/>
      <c r="NN35" s="39"/>
      <c r="NO35" s="39"/>
      <c r="NP35" s="39"/>
      <c r="NQ35" s="39"/>
      <c r="NR35" s="39"/>
      <c r="NS35" s="39"/>
      <c r="NT35" s="39"/>
      <c r="NU35" s="39"/>
      <c r="NV35" s="39"/>
      <c r="NW35" s="39"/>
      <c r="NX35" s="39"/>
      <c r="NY35" s="39"/>
      <c r="NZ35" s="39"/>
      <c r="OA35" s="39"/>
      <c r="OB35" s="39"/>
      <c r="OC35" s="39"/>
      <c r="OD35" s="39"/>
      <c r="OE35" s="39"/>
      <c r="OF35" s="39"/>
      <c r="OG35" s="39"/>
      <c r="OH35" s="39"/>
      <c r="OI35" s="39"/>
      <c r="OJ35" s="39"/>
      <c r="OL35" s="173"/>
      <c r="OM35" s="173"/>
      <c r="OO35" s="173"/>
      <c r="OR35"/>
      <c r="OS35"/>
      <c r="OT35" s="39"/>
      <c r="OU35" s="39"/>
      <c r="OV35" s="175"/>
      <c r="OW35" s="175"/>
      <c r="OX35" s="39"/>
      <c r="OY35" s="39"/>
      <c r="OZ35" s="39"/>
      <c r="PA35" s="39"/>
      <c r="PB35" s="39"/>
      <c r="PC35" s="39"/>
      <c r="PD35" s="39"/>
      <c r="PE35" s="39"/>
      <c r="PF35" s="39"/>
      <c r="PG35" s="39"/>
      <c r="PH35" s="39"/>
      <c r="PI35" s="39"/>
      <c r="PJ35" s="39"/>
      <c r="PK35" s="39"/>
      <c r="PL35" s="39"/>
      <c r="PM35" s="39"/>
      <c r="PN35" s="39"/>
      <c r="PO35" s="39"/>
      <c r="PP35" s="39"/>
      <c r="PQ35" s="39"/>
      <c r="PR35" s="39"/>
      <c r="PS35" s="39"/>
      <c r="PT35" s="39"/>
      <c r="PU35" s="39"/>
      <c r="PV35" s="39"/>
      <c r="PW35" s="39"/>
      <c r="PX35" s="39"/>
      <c r="PY35" s="39"/>
      <c r="PZ35" s="39"/>
      <c r="QA35" s="39"/>
      <c r="QB35" s="39"/>
      <c r="QC35" s="39"/>
      <c r="QD35" s="39"/>
      <c r="QE35" s="39"/>
      <c r="QF35" s="39"/>
      <c r="QG35" s="39"/>
      <c r="QH35" s="39"/>
      <c r="QI35" s="39"/>
      <c r="QJ35" s="39"/>
      <c r="QK35" s="39"/>
      <c r="QL35" s="39"/>
      <c r="QM35" s="39"/>
      <c r="QN35" s="39"/>
      <c r="QO35" s="39"/>
      <c r="QP35" s="39"/>
      <c r="QQ35" s="39"/>
      <c r="QR35" s="39"/>
      <c r="QS35" s="39"/>
      <c r="QT35" s="39"/>
      <c r="QU35" s="39"/>
      <c r="QV35" s="39"/>
      <c r="QW35" s="39"/>
      <c r="QX35" s="39"/>
      <c r="QY35" s="39"/>
      <c r="QZ35" s="39"/>
      <c r="RA35" s="39"/>
      <c r="RB35" s="39"/>
      <c r="RC35" s="39"/>
      <c r="RD35" s="39"/>
      <c r="RE35" s="39"/>
      <c r="RF35" s="39"/>
      <c r="RG35" s="39"/>
      <c r="RH35" s="39"/>
      <c r="RI35" s="39"/>
      <c r="RJ35" s="39"/>
      <c r="RK35" s="39"/>
      <c r="RL35" s="39"/>
      <c r="RM35" s="39"/>
      <c r="RN35" s="39"/>
      <c r="RO35" s="39"/>
      <c r="RP35" s="39"/>
      <c r="RQ35" s="39"/>
      <c r="RR35" s="39"/>
      <c r="RS35" s="39"/>
      <c r="RT35" s="39"/>
      <c r="RU35" s="39"/>
      <c r="RV35" s="39"/>
      <c r="RW35" s="39"/>
      <c r="RX35" s="39"/>
      <c r="RY35" s="39"/>
      <c r="RZ35" s="39"/>
      <c r="SA35" s="39"/>
      <c r="SB35" s="39"/>
      <c r="SC35" s="39"/>
      <c r="SD35" s="39"/>
      <c r="SE35" s="39"/>
      <c r="SF35" s="39"/>
      <c r="SG35" s="39"/>
      <c r="SH35" s="39"/>
      <c r="SI35" s="39"/>
      <c r="SJ35" s="39"/>
      <c r="SK35" s="39"/>
      <c r="SL35" s="39"/>
      <c r="SM35" s="39"/>
      <c r="SN35" s="39"/>
      <c r="SO35" s="39"/>
      <c r="SP35" s="39"/>
      <c r="WL35" s="39"/>
      <c r="WM35" s="39"/>
      <c r="WN35" s="36"/>
      <c r="WO35" s="37"/>
      <c r="WP35" s="37"/>
      <c r="WQ35" s="37"/>
      <c r="WR35" s="37"/>
      <c r="WS35" s="37"/>
      <c r="WT35" s="37"/>
      <c r="WU35" s="37"/>
      <c r="WV35"/>
      <c r="WW35"/>
      <c r="WX35" s="39">
        <v>4.5057890361265898</v>
      </c>
      <c r="WY35" s="39">
        <v>199.98486842105257</v>
      </c>
      <c r="WZ35" s="39">
        <v>148.06509446405437</v>
      </c>
      <c r="XA35" s="39">
        <v>67.921052631578945</v>
      </c>
      <c r="XB35" s="227" t="s">
        <v>209</v>
      </c>
      <c r="XC35" s="227" t="s">
        <v>209</v>
      </c>
      <c r="XD35" s="39">
        <v>581.16428557362622</v>
      </c>
      <c r="XE35" s="39">
        <v>1895.3894739047032</v>
      </c>
      <c r="XF35" s="39">
        <v>800.34173724985567</v>
      </c>
      <c r="XG35" s="39">
        <v>1511.4584314818646</v>
      </c>
      <c r="XH35" s="220"/>
      <c r="XI35" s="223"/>
      <c r="XJ35" s="223"/>
      <c r="XK35" s="187">
        <v>2.1976883912359165E+18</v>
      </c>
      <c r="XL35" s="187">
        <v>2.3655502608670868E+18</v>
      </c>
      <c r="XM35" s="187">
        <v>1.7894063953086129E+18</v>
      </c>
      <c r="XN35" s="187">
        <v>1.1501748183785809E+18</v>
      </c>
      <c r="XO35" s="187">
        <v>5.8187762736677747E+17</v>
      </c>
      <c r="XP35" s="187">
        <v>2.7538532077777037E+17</v>
      </c>
      <c r="XQ35" s="187">
        <v>1.2883920892866573E+17</v>
      </c>
      <c r="XR35" s="187">
        <v>6.9851994646519968E+16</v>
      </c>
      <c r="XS35" s="187">
        <v>5.0929834628360248E+16</v>
      </c>
      <c r="XT35" s="187">
        <v>3.8622471355107752E+16</v>
      </c>
      <c r="XU35" s="187">
        <v>3.0221797992355092E+16</v>
      </c>
      <c r="XV35" s="187">
        <v>2.4621473564664724E+16</v>
      </c>
      <c r="XW35" s="187">
        <v>1.9388424244641516E+16</v>
      </c>
      <c r="XX35" s="187">
        <v>1.542399099375839E+16</v>
      </c>
      <c r="XY35" s="187">
        <v>1.2524934357604416E+16</v>
      </c>
      <c r="XZ35" s="187">
        <v>1.0054919146122228E+16</v>
      </c>
      <c r="YA35" s="187">
        <v>8073228249310508</v>
      </c>
      <c r="YB35" s="187">
        <v>6261527527254557</v>
      </c>
      <c r="YC35" s="187">
        <v>4642474027649876</v>
      </c>
      <c r="YD35" s="187">
        <v>3301158207562276.5</v>
      </c>
      <c r="YE35" s="187">
        <v>2171480569276313.2</v>
      </c>
      <c r="YF35" s="187">
        <v>1279284435727792.7</v>
      </c>
      <c r="YG35" s="187">
        <v>644906974457644.37</v>
      </c>
      <c r="YH35" s="187">
        <v>232766235859357.03</v>
      </c>
      <c r="YI35" s="187">
        <v>11286503197057.904</v>
      </c>
      <c r="YJ35" s="187">
        <v>-62419846455833.187</v>
      </c>
      <c r="YK35" s="187">
        <v>-74043176139267.859</v>
      </c>
      <c r="YL35" s="187">
        <v>-58734761909080.016</v>
      </c>
      <c r="YM35" s="187">
        <v>-31389892221001.395</v>
      </c>
      <c r="YN35" s="187">
        <v>-9755166772894.4082</v>
      </c>
      <c r="YO35" s="187">
        <v>-2187953080657.4265</v>
      </c>
      <c r="YP35" s="187">
        <v>-2495986594894.7217</v>
      </c>
      <c r="YQ35" s="187">
        <v>-1882865327201.0984</v>
      </c>
      <c r="YR35" s="187">
        <v>-850354611187.96326</v>
      </c>
      <c r="YS35" s="187">
        <v>0</v>
      </c>
      <c r="YT35"/>
      <c r="YU35" s="187"/>
      <c r="YV35" s="187"/>
      <c r="YW35" s="187"/>
      <c r="YX35" s="187">
        <v>5.6257661362773012E+18</v>
      </c>
      <c r="YY35" s="187">
        <v>9.2335231191936758E+18</v>
      </c>
      <c r="YZ35" s="187">
        <v>7.70026962346675E+18</v>
      </c>
      <c r="ZA35" s="187">
        <v>5.0855217249747927E+18</v>
      </c>
      <c r="ZB35" s="187">
        <v>2.5704473683217044E+18</v>
      </c>
      <c r="ZC35" s="187">
        <v>1.1867441213072307E+18</v>
      </c>
      <c r="ZD35" s="187">
        <v>5.2924272701497997E+17</v>
      </c>
      <c r="ZE35" s="187">
        <v>2.7483126103066352E+17</v>
      </c>
      <c r="ZF35" s="187">
        <v>1.9827426679367782E+17</v>
      </c>
      <c r="ZG35" s="187">
        <v>1.5068781817799725E+17</v>
      </c>
      <c r="ZH35" s="187">
        <v>1.1748549089782053E+17</v>
      </c>
      <c r="ZI35" s="187">
        <v>9.3815435697650272E+16</v>
      </c>
      <c r="ZJ35" s="187">
        <v>7.0739103392963272E+16</v>
      </c>
      <c r="ZK35" s="187">
        <v>5.2791317421205976E+16</v>
      </c>
      <c r="ZL35" s="187">
        <v>3.9699246021819352E+16</v>
      </c>
      <c r="ZM35" s="187">
        <v>2.9422339027453716E+16</v>
      </c>
      <c r="ZN35" s="187">
        <v>2.1870569351345604E+16</v>
      </c>
      <c r="ZO35" s="187">
        <v>1.5791401925054318E+16</v>
      </c>
      <c r="ZP35" s="187">
        <v>1.0944669398429976E+16</v>
      </c>
      <c r="ZQ35" s="187">
        <v>7257207884891182</v>
      </c>
      <c r="ZR35" s="187">
        <v>4390079881573902.5</v>
      </c>
      <c r="ZS35" s="187">
        <v>2330995662385952.5</v>
      </c>
      <c r="ZT35" s="187">
        <v>1054266796149383.6</v>
      </c>
      <c r="ZU35" s="187">
        <v>419470842313385.94</v>
      </c>
      <c r="ZV35" s="187">
        <v>696392233790974.25</v>
      </c>
      <c r="ZW35" s="187">
        <v>1122298691763036.6</v>
      </c>
      <c r="ZX35" s="187">
        <v>1191563441668678</v>
      </c>
      <c r="ZY35" s="187">
        <v>891491369096445</v>
      </c>
      <c r="ZZ35" s="187">
        <v>447404785223779.75</v>
      </c>
      <c r="AAA35" s="187">
        <v>113376216204204.22</v>
      </c>
      <c r="AAB35" s="187">
        <v>13865340290470.211</v>
      </c>
      <c r="AAC35" s="187">
        <v>15827925398096.283</v>
      </c>
      <c r="AAD35" s="187">
        <v>11925700693222.359</v>
      </c>
      <c r="AAE35" s="187">
        <v>5375480814199.0469</v>
      </c>
      <c r="AAF35" s="187">
        <v>0</v>
      </c>
    </row>
    <row r="36" spans="1:708" x14ac:dyDescent="0.3">
      <c r="A36" s="2">
        <v>43122</v>
      </c>
      <c r="B36" s="1" t="s">
        <v>9</v>
      </c>
      <c r="C36" s="4" t="s">
        <v>10</v>
      </c>
      <c r="D36"/>
      <c r="E36" s="3">
        <v>0.63576388888888891</v>
      </c>
      <c r="F36" s="3">
        <v>0.63628472222222221</v>
      </c>
      <c r="G36" s="196"/>
      <c r="H36" s="57">
        <v>43122.635763888888</v>
      </c>
      <c r="I36" s="57">
        <v>43122.636284722219</v>
      </c>
      <c r="J36" s="196">
        <f t="shared" si="0"/>
        <v>30</v>
      </c>
      <c r="K36" s="78"/>
      <c r="L36" s="52"/>
      <c r="M36" s="52"/>
      <c r="N36" s="52"/>
      <c r="O36" s="52"/>
      <c r="P36" s="52"/>
      <c r="Q36" s="79"/>
      <c r="R36" s="213"/>
      <c r="S36" s="214"/>
      <c r="T36" s="214"/>
      <c r="U36" s="215"/>
      <c r="V36" s="78"/>
      <c r="W36" s="52"/>
      <c r="X36" s="52"/>
      <c r="Y36" s="52"/>
      <c r="Z36" s="119"/>
      <c r="AA36" s="119"/>
      <c r="AB36" s="52"/>
      <c r="AC36" s="52"/>
      <c r="AD36" s="52"/>
      <c r="AE36" s="52"/>
      <c r="AF36" s="52"/>
      <c r="AG36" s="52"/>
      <c r="AH36" s="52"/>
      <c r="AI36" s="52"/>
      <c r="AJ36" s="79"/>
      <c r="AK36" s="85"/>
      <c r="AL36" s="86"/>
      <c r="AM36" s="75"/>
      <c r="AN36" s="85"/>
      <c r="AP36" s="48"/>
      <c r="AT36" s="89"/>
      <c r="AU36" s="90"/>
      <c r="AV36" s="89"/>
      <c r="AW36" s="90"/>
      <c r="BA36" s="90"/>
      <c r="BB36" s="89"/>
      <c r="BD36" s="74"/>
      <c r="BE36" s="70"/>
      <c r="BF36" s="74"/>
      <c r="BG36" s="69"/>
      <c r="BH36" s="88"/>
      <c r="BI36" s="70"/>
      <c r="BJ36" s="70"/>
      <c r="BK36" s="70"/>
      <c r="BL36" s="70"/>
      <c r="BM36" s="69"/>
      <c r="BN36" s="71"/>
      <c r="BP36" s="73"/>
      <c r="BQ36" s="73"/>
      <c r="BT36" s="70"/>
      <c r="BU36" s="69"/>
      <c r="BV36" s="85"/>
      <c r="BW36" s="75"/>
      <c r="BX36" s="75"/>
      <c r="BY36" s="75"/>
      <c r="BZ36" s="75"/>
      <c r="CA36" s="75"/>
      <c r="CB36" s="75"/>
      <c r="CC36" s="75"/>
      <c r="CD36" s="75"/>
      <c r="CE36" s="75"/>
      <c r="CF36" s="75"/>
      <c r="CG36" s="75"/>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F36" s="75"/>
      <c r="FG36" s="75"/>
      <c r="FH36" s="75"/>
      <c r="FI36" s="75"/>
      <c r="FK36" s="75"/>
      <c r="FL36" s="75"/>
      <c r="FM36" s="75"/>
      <c r="FN36" s="75"/>
      <c r="FO36" s="75"/>
      <c r="FP36" s="75"/>
      <c r="FQ36" s="75"/>
      <c r="IY36" s="219"/>
      <c r="IZ36" s="219"/>
      <c r="JA36" s="33"/>
      <c r="JB36" s="185" t="e">
        <v>#N/A</v>
      </c>
      <c r="JC36" s="185" t="e">
        <v>#N/A</v>
      </c>
      <c r="JD36" s="33"/>
      <c r="JE36" s="185" t="e">
        <v>#N/A</v>
      </c>
      <c r="JF36" s="185" t="e">
        <v>#N/A</v>
      </c>
      <c r="JG36" s="32"/>
      <c r="JH36" s="32"/>
      <c r="JI36" s="32"/>
      <c r="JJ36" s="32"/>
      <c r="JK36" s="32"/>
      <c r="JL36" s="32"/>
      <c r="JM36" s="32"/>
      <c r="JN36" s="32"/>
      <c r="JO36" s="32"/>
      <c r="JP36" s="32"/>
      <c r="JQ36" s="32"/>
      <c r="JR36" s="32"/>
      <c r="JS36" s="32"/>
      <c r="JT36" s="32"/>
      <c r="JU36" s="32"/>
      <c r="JV36" s="32"/>
      <c r="JW36" s="32"/>
      <c r="JX36" s="32"/>
      <c r="JY36" s="32"/>
      <c r="JZ36" s="32"/>
      <c r="KA36" s="32"/>
      <c r="KB36" s="32"/>
      <c r="KC36" s="32"/>
      <c r="KD36" s="32"/>
      <c r="KE36" s="32"/>
      <c r="KF36" s="32"/>
      <c r="KG36" s="32"/>
      <c r="KH36" s="32"/>
      <c r="KI36" s="32"/>
      <c r="KJ36" s="32"/>
      <c r="KK36" s="32"/>
      <c r="KL36" s="32"/>
      <c r="KM36" s="33"/>
      <c r="KN36" s="175"/>
      <c r="KO36" s="72"/>
      <c r="KP36" s="39"/>
      <c r="KQ36" s="39"/>
      <c r="KR36" s="39"/>
      <c r="KS36" s="39"/>
      <c r="KT36" s="39"/>
      <c r="KU36" s="39"/>
      <c r="KV36" s="39"/>
      <c r="KW36" s="39"/>
      <c r="KX36" s="39"/>
      <c r="KY36" s="39"/>
      <c r="KZ36" s="39"/>
      <c r="LA36" s="39"/>
      <c r="LB36" s="39"/>
      <c r="LC36" s="39"/>
      <c r="LD36" s="39"/>
      <c r="LE36" s="39"/>
      <c r="LF36" s="39"/>
      <c r="LG36" s="39"/>
      <c r="LH36" s="39"/>
      <c r="LI36" s="39"/>
      <c r="LJ36" s="39"/>
      <c r="LK36" s="39"/>
      <c r="LL36" s="39"/>
      <c r="LM36" s="39"/>
      <c r="LN36" s="39"/>
      <c r="LO36" s="39"/>
      <c r="LP36" s="39"/>
      <c r="LQ36" s="39"/>
      <c r="LR36" s="39"/>
      <c r="LS36" s="39"/>
      <c r="LT36" s="39"/>
      <c r="LU36" s="39"/>
      <c r="LV36" s="39"/>
      <c r="LW36" s="39"/>
      <c r="LX36" s="39"/>
      <c r="LY36" s="39"/>
      <c r="LZ36" s="39"/>
      <c r="MA36" s="39"/>
      <c r="MB36" s="39"/>
      <c r="MC36" s="39"/>
      <c r="MD36" s="39"/>
      <c r="ME36" s="39"/>
      <c r="MF36" s="39"/>
      <c r="MG36" s="39"/>
      <c r="MH36" s="39"/>
      <c r="MI36" s="39"/>
      <c r="MJ36" s="39"/>
      <c r="MK36" s="39"/>
      <c r="ML36" s="39"/>
      <c r="MM36" s="39"/>
      <c r="MN36" s="39"/>
      <c r="MO36" s="39"/>
      <c r="MP36" s="39"/>
      <c r="MQ36" s="39"/>
      <c r="MR36" s="39"/>
      <c r="MS36" s="39"/>
      <c r="MT36" s="39"/>
      <c r="MU36" s="39"/>
      <c r="MV36" s="39"/>
      <c r="MW36" s="39"/>
      <c r="MX36" s="39"/>
      <c r="MY36" s="39"/>
      <c r="MZ36" s="39"/>
      <c r="NA36" s="39"/>
      <c r="NB36" s="39"/>
      <c r="NC36" s="39"/>
      <c r="ND36" s="39"/>
      <c r="NE36" s="39"/>
      <c r="NF36" s="39"/>
      <c r="NG36" s="39"/>
      <c r="NH36" s="39"/>
      <c r="NI36" s="39"/>
      <c r="NJ36" s="39"/>
      <c r="NK36" s="39"/>
      <c r="NL36" s="39"/>
      <c r="NM36" s="39"/>
      <c r="NN36" s="39"/>
      <c r="NO36" s="39"/>
      <c r="NP36" s="39"/>
      <c r="NQ36" s="39"/>
      <c r="NR36" s="39"/>
      <c r="NS36" s="39"/>
      <c r="NT36" s="39"/>
      <c r="NU36" s="39"/>
      <c r="NV36" s="39"/>
      <c r="NW36" s="39"/>
      <c r="NX36" s="39"/>
      <c r="NY36" s="39"/>
      <c r="NZ36" s="39"/>
      <c r="OA36" s="39"/>
      <c r="OB36" s="39"/>
      <c r="OC36" s="39"/>
      <c r="OD36" s="39"/>
      <c r="OE36" s="39"/>
      <c r="OF36" s="39"/>
      <c r="OG36" s="39"/>
      <c r="OH36" s="39"/>
      <c r="OI36" s="39"/>
      <c r="OJ36" s="39"/>
      <c r="OL36" s="173"/>
      <c r="OM36" s="173"/>
      <c r="OO36" s="173"/>
      <c r="OR36"/>
      <c r="OS36"/>
      <c r="OT36" s="39"/>
      <c r="OU36" s="39"/>
      <c r="OV36" s="175"/>
      <c r="OW36" s="175"/>
      <c r="OX36" s="39"/>
      <c r="OY36" s="39"/>
      <c r="OZ36" s="39"/>
      <c r="PA36" s="39"/>
      <c r="PB36" s="39"/>
      <c r="PC36" s="39"/>
      <c r="PD36" s="39"/>
      <c r="PE36" s="39"/>
      <c r="PF36" s="39"/>
      <c r="PG36" s="39"/>
      <c r="PH36" s="39"/>
      <c r="PI36" s="39"/>
      <c r="PJ36" s="39"/>
      <c r="PK36" s="39"/>
      <c r="PL36" s="39"/>
      <c r="PM36" s="39"/>
      <c r="PN36" s="39"/>
      <c r="PO36" s="39"/>
      <c r="PP36" s="39"/>
      <c r="PQ36" s="39"/>
      <c r="PR36" s="39"/>
      <c r="PS36" s="39"/>
      <c r="PT36" s="39"/>
      <c r="PU36" s="39"/>
      <c r="PV36" s="39"/>
      <c r="PW36" s="39"/>
      <c r="PX36" s="39"/>
      <c r="PY36" s="39"/>
      <c r="PZ36" s="39"/>
      <c r="QA36" s="39"/>
      <c r="QB36" s="39"/>
      <c r="QC36" s="39"/>
      <c r="QD36" s="39"/>
      <c r="QE36" s="39"/>
      <c r="QF36" s="39"/>
      <c r="QG36" s="39"/>
      <c r="QH36" s="39"/>
      <c r="QI36" s="39"/>
      <c r="QJ36" s="39"/>
      <c r="QK36" s="39"/>
      <c r="QL36" s="39"/>
      <c r="QM36" s="39"/>
      <c r="QN36" s="39"/>
      <c r="QO36" s="39"/>
      <c r="QP36" s="39"/>
      <c r="QQ36" s="39"/>
      <c r="QR36" s="39"/>
      <c r="QS36" s="39"/>
      <c r="QT36" s="39"/>
      <c r="QU36" s="39"/>
      <c r="QV36" s="39"/>
      <c r="QW36" s="39"/>
      <c r="QX36" s="39"/>
      <c r="QY36" s="39"/>
      <c r="QZ36" s="39"/>
      <c r="RA36" s="39"/>
      <c r="RB36" s="39"/>
      <c r="RC36" s="39"/>
      <c r="RD36" s="39"/>
      <c r="RE36" s="39"/>
      <c r="RF36" s="39"/>
      <c r="RG36" s="39"/>
      <c r="RH36" s="39"/>
      <c r="RI36" s="39"/>
      <c r="RJ36" s="39"/>
      <c r="RK36" s="39"/>
      <c r="RL36" s="39"/>
      <c r="RM36" s="39"/>
      <c r="RN36" s="39"/>
      <c r="RO36" s="39"/>
      <c r="RP36" s="39"/>
      <c r="RQ36" s="39"/>
      <c r="RR36" s="39"/>
      <c r="RS36" s="39"/>
      <c r="RT36" s="39"/>
      <c r="RU36" s="39"/>
      <c r="RV36" s="39"/>
      <c r="RW36" s="39"/>
      <c r="RX36" s="39"/>
      <c r="RY36" s="39"/>
      <c r="RZ36" s="39"/>
      <c r="SA36" s="39"/>
      <c r="SB36" s="39"/>
      <c r="SC36" s="39"/>
      <c r="SD36" s="39"/>
      <c r="SE36" s="39"/>
      <c r="SF36" s="39"/>
      <c r="SG36" s="39"/>
      <c r="SH36" s="39"/>
      <c r="SI36" s="39"/>
      <c r="SJ36" s="39"/>
      <c r="SK36" s="39"/>
      <c r="SL36" s="39"/>
      <c r="SM36" s="39"/>
      <c r="SN36" s="39"/>
      <c r="SO36" s="39"/>
      <c r="SP36" s="39"/>
      <c r="WL36" s="39"/>
      <c r="WM36" s="39"/>
      <c r="WN36" s="36"/>
      <c r="WO36" s="37"/>
      <c r="WP36" s="37"/>
      <c r="WQ36" s="37"/>
      <c r="WR36" s="37"/>
      <c r="WS36" s="37"/>
      <c r="WT36" s="37"/>
      <c r="WU36" s="37"/>
      <c r="WV36"/>
      <c r="WW36"/>
      <c r="WX36" s="39">
        <v>4.689763365429827</v>
      </c>
      <c r="WY36" s="39">
        <v>-13.562173913043353</v>
      </c>
      <c r="WZ36" s="39">
        <v>6.2532917244683492</v>
      </c>
      <c r="XA36" s="39">
        <v>67.630434782608702</v>
      </c>
      <c r="XB36" s="227" t="s">
        <v>209</v>
      </c>
      <c r="XC36" s="227" t="s">
        <v>209</v>
      </c>
      <c r="XD36" s="39">
        <v>-1187.1707550712963</v>
      </c>
      <c r="XE36" s="39">
        <v>992.96488259809178</v>
      </c>
      <c r="XF36" s="39">
        <v>-1684.690254917369</v>
      </c>
      <c r="XG36" s="39">
        <v>1466.3200213446059</v>
      </c>
      <c r="XH36" s="220"/>
      <c r="XI36" s="223"/>
      <c r="XJ36" s="223"/>
      <c r="XK36" s="187">
        <v>-5.8055359783305459E+17</v>
      </c>
      <c r="XL36" s="187">
        <v>-2.221531149875776E+18</v>
      </c>
      <c r="XM36" s="187">
        <v>-2.2048545770345167E+18</v>
      </c>
      <c r="XN36" s="187">
        <v>-1.5799897189011612E+18</v>
      </c>
      <c r="XO36" s="187">
        <v>-8.4893432651971366E+17</v>
      </c>
      <c r="XP36" s="187">
        <v>-4.1835332748908474E+17</v>
      </c>
      <c r="XQ36" s="187">
        <v>-1.994034753010927E+17</v>
      </c>
      <c r="XR36" s="187">
        <v>-1.0607227120384152E+17</v>
      </c>
      <c r="XS36" s="187">
        <v>-7.4772771987405648E+16</v>
      </c>
      <c r="XT36" s="187">
        <v>-5.5797663320977976E+16</v>
      </c>
      <c r="XU36" s="187">
        <v>-4.3534818572408056E+16</v>
      </c>
      <c r="XV36" s="187">
        <v>-3.5520805025938772E+16</v>
      </c>
      <c r="XW36" s="187">
        <v>-2.8032045133283524E+16</v>
      </c>
      <c r="XX36" s="187">
        <v>-2.2142900422729032E+16</v>
      </c>
      <c r="XY36" s="187">
        <v>-1.7691617559015432E+16</v>
      </c>
      <c r="XZ36" s="187">
        <v>-1.3934192236266368E+16</v>
      </c>
      <c r="YA36" s="187">
        <v>-1.1047489160903482E+16</v>
      </c>
      <c r="YB36" s="187">
        <v>-8548407847745279</v>
      </c>
      <c r="YC36" s="187">
        <v>-6372647670710691</v>
      </c>
      <c r="YD36" s="187">
        <v>-4536613790355793</v>
      </c>
      <c r="YE36" s="187">
        <v>-2908045905145560</v>
      </c>
      <c r="YF36" s="187">
        <v>-1588725576327869.5</v>
      </c>
      <c r="YG36" s="187">
        <v>-745158522505325.62</v>
      </c>
      <c r="YH36" s="187">
        <v>-391942637059264</v>
      </c>
      <c r="YI36" s="187">
        <v>-463362821273440.5</v>
      </c>
      <c r="YJ36" s="187">
        <v>-667615573330179.25</v>
      </c>
      <c r="YK36" s="187">
        <v>-694948606489442.75</v>
      </c>
      <c r="YL36" s="187">
        <v>-517639072280221.94</v>
      </c>
      <c r="YM36" s="187">
        <v>-263514021320407.25</v>
      </c>
      <c r="YN36" s="187">
        <v>-77754123083828.859</v>
      </c>
      <c r="YO36" s="187">
        <v>-16292488337146.152</v>
      </c>
      <c r="YP36" s="187">
        <v>-15241603591101.721</v>
      </c>
      <c r="YQ36" s="187">
        <v>-9668186588596.9316</v>
      </c>
      <c r="YR36" s="187">
        <v>-3861306468484.812</v>
      </c>
      <c r="YS36" s="187">
        <v>0</v>
      </c>
      <c r="YT36"/>
      <c r="YU36" s="187"/>
      <c r="YV36" s="187"/>
      <c r="YW36" s="187"/>
      <c r="YX36" s="187">
        <v>7.8759354271069056E+17</v>
      </c>
      <c r="YY36" s="187">
        <v>2.4161106814988319E+18</v>
      </c>
      <c r="YZ36" s="187">
        <v>2.3321334263348726E+18</v>
      </c>
      <c r="ZA36" s="187">
        <v>1.6545079343227699E+18</v>
      </c>
      <c r="ZB36" s="187">
        <v>8.8399713134293658E+17</v>
      </c>
      <c r="ZC36" s="187">
        <v>4.3264884042627034E+17</v>
      </c>
      <c r="ZD36" s="187">
        <v>2.0291084763425891E+17</v>
      </c>
      <c r="ZE36" s="187">
        <v>1.0487490405099658E+17</v>
      </c>
      <c r="ZF36" s="187">
        <v>7.1900585105503512E+16</v>
      </c>
      <c r="ZG36" s="187">
        <v>5.2764162822062416E+16</v>
      </c>
      <c r="ZH36" s="187">
        <v>4.0901424650753136E+16</v>
      </c>
      <c r="ZI36" s="187">
        <v>3.3289452231534692E+16</v>
      </c>
      <c r="ZJ36" s="187">
        <v>2.6151571548977232E+16</v>
      </c>
      <c r="ZK36" s="187">
        <v>2.0507963491695364E+16</v>
      </c>
      <c r="ZL36" s="187">
        <v>1.6173010558660458E+16</v>
      </c>
      <c r="ZM36" s="187">
        <v>1.2500563740007562E+16</v>
      </c>
      <c r="ZN36" s="187">
        <v>9679418950916298</v>
      </c>
      <c r="ZO36" s="187">
        <v>7298614985204877</v>
      </c>
      <c r="ZP36" s="187">
        <v>5292702182165237</v>
      </c>
      <c r="ZQ36" s="187">
        <v>3654929780308990</v>
      </c>
      <c r="ZR36" s="187">
        <v>2290240801169759</v>
      </c>
      <c r="ZS36" s="187">
        <v>1320537615180654</v>
      </c>
      <c r="ZT36" s="187">
        <v>723613987343834.87</v>
      </c>
      <c r="ZU36" s="187">
        <v>512235999640479.87</v>
      </c>
      <c r="ZV36" s="187">
        <v>1204772348942264.5</v>
      </c>
      <c r="ZW36" s="187">
        <v>1877677941078113.2</v>
      </c>
      <c r="ZX36" s="187">
        <v>1963561229702356.5</v>
      </c>
      <c r="ZY36" s="187">
        <v>1470909565503386.5</v>
      </c>
      <c r="ZZ36" s="187">
        <v>753323767655184.87</v>
      </c>
      <c r="AAA36" s="187">
        <v>204543996663104.06</v>
      </c>
      <c r="AAB36" s="187">
        <v>40086208499212.508</v>
      </c>
      <c r="AAC36" s="187">
        <v>40973800826507.477</v>
      </c>
      <c r="AAD36" s="187">
        <v>28563691639862.613</v>
      </c>
      <c r="AAE36" s="187">
        <v>11579129267792.406</v>
      </c>
      <c r="AAF36" s="187">
        <v>0</v>
      </c>
    </row>
    <row r="37" spans="1:708" x14ac:dyDescent="0.3">
      <c r="A37" s="2">
        <v>43122</v>
      </c>
      <c r="B37" s="1" t="s">
        <v>9</v>
      </c>
      <c r="C37" s="4" t="s">
        <v>10</v>
      </c>
      <c r="D37"/>
      <c r="E37" s="3">
        <v>0.63831018518518523</v>
      </c>
      <c r="F37" s="3">
        <v>0.63940972222222225</v>
      </c>
      <c r="G37" s="196"/>
      <c r="H37" s="57">
        <v>43122.638310185182</v>
      </c>
      <c r="I37" s="57">
        <v>43122.639409722222</v>
      </c>
      <c r="J37" s="196">
        <f t="shared" si="0"/>
        <v>31</v>
      </c>
      <c r="K37" s="78"/>
      <c r="L37" s="52"/>
      <c r="M37" s="52"/>
      <c r="N37" s="52"/>
      <c r="O37" s="52"/>
      <c r="P37" s="52"/>
      <c r="Q37" s="79"/>
      <c r="R37" s="213"/>
      <c r="S37" s="214"/>
      <c r="T37" s="214"/>
      <c r="U37" s="215"/>
      <c r="V37" s="78"/>
      <c r="W37" s="52"/>
      <c r="X37" s="52"/>
      <c r="Y37" s="52"/>
      <c r="Z37" s="119"/>
      <c r="AA37" s="119"/>
      <c r="AB37" s="52"/>
      <c r="AC37" s="52"/>
      <c r="AD37" s="52"/>
      <c r="AE37" s="52"/>
      <c r="AF37" s="52"/>
      <c r="AG37" s="52"/>
      <c r="AH37" s="52"/>
      <c r="AI37" s="52"/>
      <c r="AJ37" s="79"/>
      <c r="AK37" s="85"/>
      <c r="AL37" s="86"/>
      <c r="AM37" s="75"/>
      <c r="AN37" s="85"/>
      <c r="AP37" s="48"/>
      <c r="AT37" s="89"/>
      <c r="AU37" s="90"/>
      <c r="AV37" s="89"/>
      <c r="AW37" s="90"/>
      <c r="BA37" s="90"/>
      <c r="BB37" s="89"/>
      <c r="BD37" s="74"/>
      <c r="BE37" s="70"/>
      <c r="BF37" s="74"/>
      <c r="BG37" s="69"/>
      <c r="BH37" s="88"/>
      <c r="BI37" s="70"/>
      <c r="BJ37" s="70"/>
      <c r="BK37" s="70"/>
      <c r="BL37" s="70"/>
      <c r="BM37" s="69"/>
      <c r="BN37" s="71"/>
      <c r="BP37" s="73"/>
      <c r="BQ37" s="73"/>
      <c r="BT37" s="70"/>
      <c r="BU37" s="69"/>
      <c r="BV37" s="85"/>
      <c r="BW37" s="75"/>
      <c r="BX37" s="75"/>
      <c r="BY37" s="75"/>
      <c r="BZ37" s="75"/>
      <c r="CA37" s="75"/>
      <c r="CB37" s="75"/>
      <c r="CC37" s="75"/>
      <c r="CD37" s="75"/>
      <c r="CE37" s="75"/>
      <c r="CF37" s="75"/>
      <c r="CG37" s="75"/>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F37" s="75"/>
      <c r="FG37" s="75"/>
      <c r="FH37" s="75"/>
      <c r="FI37" s="75"/>
      <c r="FK37" s="75"/>
      <c r="FL37" s="75"/>
      <c r="FM37" s="75"/>
      <c r="FN37" s="75"/>
      <c r="FO37" s="75"/>
      <c r="FP37" s="75"/>
      <c r="FQ37" s="75"/>
      <c r="IY37" s="219"/>
      <c r="IZ37" s="219"/>
      <c r="JA37" s="33"/>
      <c r="JB37" s="185" t="e">
        <v>#N/A</v>
      </c>
      <c r="JC37" s="185" t="e">
        <v>#N/A</v>
      </c>
      <c r="JD37" s="33"/>
      <c r="JE37" s="185" t="e">
        <v>#N/A</v>
      </c>
      <c r="JF37" s="185" t="e">
        <v>#N/A</v>
      </c>
      <c r="JG37" s="32"/>
      <c r="JH37" s="32"/>
      <c r="JI37" s="32"/>
      <c r="JJ37" s="32"/>
      <c r="JK37" s="32"/>
      <c r="JL37" s="32"/>
      <c r="JM37" s="32"/>
      <c r="JN37" s="32"/>
      <c r="JO37" s="32"/>
      <c r="JP37" s="32"/>
      <c r="JQ37" s="32"/>
      <c r="JR37" s="32"/>
      <c r="JS37" s="32"/>
      <c r="JT37" s="32"/>
      <c r="JU37" s="32"/>
      <c r="JV37" s="32"/>
      <c r="JW37" s="32"/>
      <c r="JX37" s="32"/>
      <c r="JY37" s="32"/>
      <c r="JZ37" s="32"/>
      <c r="KA37" s="32"/>
      <c r="KB37" s="32"/>
      <c r="KC37" s="32"/>
      <c r="KD37" s="32"/>
      <c r="KE37" s="32"/>
      <c r="KF37" s="32"/>
      <c r="KG37" s="32"/>
      <c r="KH37" s="32"/>
      <c r="KI37" s="32"/>
      <c r="KJ37" s="32"/>
      <c r="KK37" s="32"/>
      <c r="KL37" s="32"/>
      <c r="KM37" s="33"/>
      <c r="KN37" s="175"/>
      <c r="KO37" s="72"/>
      <c r="KP37" s="39"/>
      <c r="KQ37" s="39"/>
      <c r="KR37" s="39"/>
      <c r="KS37" s="39"/>
      <c r="KT37" s="39"/>
      <c r="KU37" s="39"/>
      <c r="KV37" s="39"/>
      <c r="KW37" s="39"/>
      <c r="KX37" s="39"/>
      <c r="KY37" s="39"/>
      <c r="KZ37" s="39"/>
      <c r="LA37" s="39"/>
      <c r="LB37" s="39"/>
      <c r="LC37" s="39"/>
      <c r="LD37" s="39"/>
      <c r="LE37" s="39"/>
      <c r="LF37" s="39"/>
      <c r="LG37" s="39"/>
      <c r="LH37" s="39"/>
      <c r="LI37" s="39"/>
      <c r="LJ37" s="39"/>
      <c r="LK37" s="39"/>
      <c r="LL37" s="39"/>
      <c r="LM37" s="39"/>
      <c r="LN37" s="39"/>
      <c r="LO37" s="39"/>
      <c r="LP37" s="39"/>
      <c r="LQ37" s="39"/>
      <c r="LR37" s="39"/>
      <c r="LS37" s="39"/>
      <c r="LT37" s="39"/>
      <c r="LU37" s="39"/>
      <c r="LV37" s="39"/>
      <c r="LW37" s="39"/>
      <c r="LX37" s="39"/>
      <c r="LY37" s="39"/>
      <c r="LZ37" s="39"/>
      <c r="MA37" s="39"/>
      <c r="MB37" s="39"/>
      <c r="MC37" s="39"/>
      <c r="MD37" s="39"/>
      <c r="ME37" s="39"/>
      <c r="MF37" s="39"/>
      <c r="MG37" s="39"/>
      <c r="MH37" s="39"/>
      <c r="MI37" s="39"/>
      <c r="MJ37" s="39"/>
      <c r="MK37" s="39"/>
      <c r="ML37" s="39"/>
      <c r="MM37" s="39"/>
      <c r="MN37" s="39"/>
      <c r="MO37" s="39"/>
      <c r="MP37" s="39"/>
      <c r="MQ37" s="39"/>
      <c r="MR37" s="39"/>
      <c r="MS37" s="39"/>
      <c r="MT37" s="39"/>
      <c r="MU37" s="39"/>
      <c r="MV37" s="39"/>
      <c r="MW37" s="39"/>
      <c r="MX37" s="39"/>
      <c r="MY37" s="39"/>
      <c r="MZ37" s="39"/>
      <c r="NA37" s="39"/>
      <c r="NB37" s="39"/>
      <c r="NC37" s="39"/>
      <c r="ND37" s="39"/>
      <c r="NE37" s="39"/>
      <c r="NF37" s="39"/>
      <c r="NG37" s="39"/>
      <c r="NH37" s="39"/>
      <c r="NI37" s="39"/>
      <c r="NJ37" s="39"/>
      <c r="NK37" s="39"/>
      <c r="NL37" s="39"/>
      <c r="NM37" s="39"/>
      <c r="NN37" s="39"/>
      <c r="NO37" s="39"/>
      <c r="NP37" s="39"/>
      <c r="NQ37" s="39"/>
      <c r="NR37" s="39"/>
      <c r="NS37" s="39"/>
      <c r="NT37" s="39"/>
      <c r="NU37" s="39"/>
      <c r="NV37" s="39"/>
      <c r="NW37" s="39"/>
      <c r="NX37" s="39"/>
      <c r="NY37" s="39"/>
      <c r="NZ37" s="39"/>
      <c r="OA37" s="39"/>
      <c r="OB37" s="39"/>
      <c r="OC37" s="39"/>
      <c r="OD37" s="39"/>
      <c r="OE37" s="39"/>
      <c r="OF37" s="39"/>
      <c r="OG37" s="39"/>
      <c r="OH37" s="39"/>
      <c r="OI37" s="39"/>
      <c r="OJ37" s="39"/>
      <c r="OL37" s="173"/>
      <c r="OM37" s="173"/>
      <c r="ON37" s="173"/>
      <c r="OO37" s="173"/>
      <c r="OP37" s="6"/>
      <c r="OQ37" s="6"/>
      <c r="OR37" s="6"/>
      <c r="OS37" s="6"/>
      <c r="OV37" s="176"/>
      <c r="OW37" s="176"/>
      <c r="OX37" s="39"/>
      <c r="OY37" s="39"/>
      <c r="OZ37" s="39"/>
      <c r="PA37" s="39"/>
      <c r="PB37" s="39"/>
      <c r="PC37" s="39"/>
      <c r="PD37" s="39"/>
      <c r="PE37" s="39"/>
      <c r="PF37" s="39"/>
      <c r="PG37" s="39"/>
      <c r="PH37" s="39"/>
      <c r="PI37" s="39"/>
      <c r="PJ37" s="39"/>
      <c r="PK37" s="39"/>
      <c r="PL37" s="39"/>
      <c r="PM37" s="39"/>
      <c r="PN37" s="39"/>
      <c r="PO37" s="39"/>
      <c r="PP37" s="39"/>
      <c r="PQ37" s="39"/>
      <c r="PR37" s="39"/>
      <c r="PS37" s="39"/>
      <c r="PT37" s="39"/>
      <c r="PU37" s="39"/>
      <c r="PV37" s="39"/>
      <c r="PW37" s="39"/>
      <c r="PX37" s="39"/>
      <c r="PY37" s="39"/>
      <c r="PZ37" s="39"/>
      <c r="QA37" s="39"/>
      <c r="QB37" s="39"/>
      <c r="QC37" s="39"/>
      <c r="QD37" s="39"/>
      <c r="QE37" s="39"/>
      <c r="QF37" s="39"/>
      <c r="QG37" s="39"/>
      <c r="QH37" s="39"/>
      <c r="QI37" s="39"/>
      <c r="QJ37" s="39"/>
      <c r="QK37" s="39"/>
      <c r="QL37" s="39"/>
      <c r="QM37" s="39"/>
      <c r="QN37" s="39"/>
      <c r="QO37" s="39"/>
      <c r="QP37" s="39"/>
      <c r="QQ37" s="39"/>
      <c r="QR37" s="39"/>
      <c r="QS37" s="39"/>
      <c r="QT37" s="39"/>
      <c r="QU37" s="39"/>
      <c r="QV37" s="39"/>
      <c r="QW37" s="39"/>
      <c r="QX37" s="39"/>
      <c r="QY37" s="39"/>
      <c r="QZ37" s="39"/>
      <c r="RA37" s="39"/>
      <c r="RB37" s="39"/>
      <c r="RC37" s="39"/>
      <c r="RD37" s="39"/>
      <c r="RE37" s="39"/>
      <c r="RF37" s="39"/>
      <c r="RG37" s="39"/>
      <c r="RH37" s="39"/>
      <c r="RI37" s="39"/>
      <c r="RJ37" s="39"/>
      <c r="RK37" s="39"/>
      <c r="RL37" s="39"/>
      <c r="RM37" s="39"/>
      <c r="RN37" s="39"/>
      <c r="RO37" s="39"/>
      <c r="RP37" s="39"/>
      <c r="RQ37" s="39"/>
      <c r="RR37" s="39"/>
      <c r="RS37" s="39"/>
      <c r="RT37" s="39"/>
      <c r="RU37" s="39"/>
      <c r="RV37" s="39"/>
      <c r="RW37" s="39"/>
      <c r="RX37" s="39"/>
      <c r="RY37" s="39"/>
      <c r="RZ37" s="39"/>
      <c r="SA37" s="39"/>
      <c r="SB37" s="39"/>
      <c r="SC37" s="39"/>
      <c r="SD37" s="39"/>
      <c r="SE37" s="39"/>
      <c r="SF37" s="39"/>
      <c r="SG37" s="39"/>
      <c r="SH37" s="39"/>
      <c r="SI37" s="39"/>
      <c r="SJ37" s="39"/>
      <c r="SK37" s="39"/>
      <c r="SL37" s="39"/>
      <c r="SM37" s="39"/>
      <c r="SN37" s="39"/>
      <c r="SO37" s="39"/>
      <c r="SP37" s="39"/>
      <c r="WL37" s="39"/>
      <c r="WM37" s="39"/>
      <c r="WN37" s="36"/>
      <c r="WO37" s="37"/>
      <c r="WP37" s="37"/>
      <c r="WQ37" s="37"/>
      <c r="WR37" s="37"/>
      <c r="WS37" s="37"/>
      <c r="WT37" s="37"/>
      <c r="WU37" s="37"/>
      <c r="WV37"/>
      <c r="WW37"/>
      <c r="WX37" s="39">
        <v>4.5319100090087998</v>
      </c>
      <c r="WY37" s="39">
        <v>151.98312500000026</v>
      </c>
      <c r="WZ37" s="39">
        <v>156.04483793760517</v>
      </c>
      <c r="XA37" s="39">
        <v>67.71875</v>
      </c>
      <c r="XB37" s="227" t="s">
        <v>209</v>
      </c>
      <c r="XC37" s="227" t="s">
        <v>209</v>
      </c>
      <c r="XD37" s="39">
        <v>354.15242239140497</v>
      </c>
      <c r="XE37" s="39">
        <v>2124.1462833164555</v>
      </c>
      <c r="XF37" s="39">
        <v>3313.4055338158196</v>
      </c>
      <c r="XG37" s="39">
        <v>31507.008562769257</v>
      </c>
      <c r="XH37" s="220"/>
      <c r="XI37" s="223"/>
      <c r="XJ37" s="223"/>
      <c r="XK37" s="187">
        <v>8.7139556683221391E+18</v>
      </c>
      <c r="XL37" s="187">
        <v>4.2297224585873674E+18</v>
      </c>
      <c r="XM37" s="187">
        <v>1.8383922688384049E+18</v>
      </c>
      <c r="XN37" s="187">
        <v>8.3375681839045645E+17</v>
      </c>
      <c r="XO37" s="187">
        <v>3.5508920781275667E+17</v>
      </c>
      <c r="XP37" s="187">
        <v>1.7843624200092477E+17</v>
      </c>
      <c r="XQ37" s="187">
        <v>1.1678021412863954E+17</v>
      </c>
      <c r="XR37" s="187">
        <v>9.460993698954904E+16</v>
      </c>
      <c r="XS37" s="187">
        <v>8.8553324731957744E+16</v>
      </c>
      <c r="XT37" s="187">
        <v>7.7044005207190064E+16</v>
      </c>
      <c r="XU37" s="187">
        <v>6.6772891526677952E+16</v>
      </c>
      <c r="XV37" s="187">
        <v>6.0669896767351448E+16</v>
      </c>
      <c r="XW37" s="187">
        <v>5.4565204908414808E+16</v>
      </c>
      <c r="XX37" s="187">
        <v>5.006162866350592E+16</v>
      </c>
      <c r="XY37" s="187">
        <v>4.6196902410251464E+16</v>
      </c>
      <c r="XZ37" s="187">
        <v>4.0983204500523632E+16</v>
      </c>
      <c r="YA37" s="187">
        <v>3.5357984300210928E+16</v>
      </c>
      <c r="YB37" s="187">
        <v>2.87740949040407E+16</v>
      </c>
      <c r="YC37" s="187">
        <v>2.193656998576146E+16</v>
      </c>
      <c r="YD37" s="187">
        <v>1.5742143243328434E+16</v>
      </c>
      <c r="YE37" s="187">
        <v>1.0266343974801304E+16</v>
      </c>
      <c r="YF37" s="187">
        <v>5910423426851631</v>
      </c>
      <c r="YG37" s="187">
        <v>2930631610398479</v>
      </c>
      <c r="YH37" s="187">
        <v>1196452446279064.7</v>
      </c>
      <c r="YI37" s="187">
        <v>437368651766070.31</v>
      </c>
      <c r="YJ37" s="187">
        <v>229255801556483.37</v>
      </c>
      <c r="YK37" s="187">
        <v>205382417433453.03</v>
      </c>
      <c r="YL37" s="187">
        <v>162023865646430.34</v>
      </c>
      <c r="YM37" s="187">
        <v>82359577507969.422</v>
      </c>
      <c r="YN37" s="187">
        <v>16924048514492.057</v>
      </c>
      <c r="YO37" s="187">
        <v>98320081932.915146</v>
      </c>
      <c r="YP37" s="187">
        <v>78432814222.22879</v>
      </c>
      <c r="YQ37" s="187">
        <v>31614312672.587414</v>
      </c>
      <c r="YR37" s="187">
        <v>1189021761.6907425</v>
      </c>
      <c r="YS37" s="187">
        <v>0</v>
      </c>
      <c r="YT37"/>
      <c r="YU37" s="187"/>
      <c r="YV37" s="187"/>
      <c r="YW37" s="187"/>
      <c r="YX37" s="187">
        <v>7.3601705530586006E+19</v>
      </c>
      <c r="YY37" s="187">
        <v>3.6790617501188841E+19</v>
      </c>
      <c r="YZ37" s="187">
        <v>1.6517761339267291E+19</v>
      </c>
      <c r="ZA37" s="187">
        <v>7.7355303066056284E+18</v>
      </c>
      <c r="ZB37" s="187">
        <v>3.3883480442878341E+18</v>
      </c>
      <c r="ZC37" s="187">
        <v>1.7325181612078141E+18</v>
      </c>
      <c r="ZD37" s="187">
        <v>1.1338711157437752E+18</v>
      </c>
      <c r="ZE37" s="187">
        <v>9.1045029228056742E+17</v>
      </c>
      <c r="ZF37" s="187">
        <v>8.4624288594755162E+17</v>
      </c>
      <c r="ZG37" s="187">
        <v>7.3305273804042291E+17</v>
      </c>
      <c r="ZH37" s="187">
        <v>6.3294138318547904E+17</v>
      </c>
      <c r="ZI37" s="187">
        <v>5.7269863187506349E+17</v>
      </c>
      <c r="ZJ37" s="187">
        <v>5.1257368740185357E+17</v>
      </c>
      <c r="ZK37" s="187">
        <v>4.6772653026492678E+17</v>
      </c>
      <c r="ZL37" s="187">
        <v>4.2922913251129779E+17</v>
      </c>
      <c r="ZM37" s="187">
        <v>3.7869418715865229E+17</v>
      </c>
      <c r="ZN37" s="187">
        <v>3.2494868933943034E+17</v>
      </c>
      <c r="ZO37" s="187">
        <v>2.6302755103334218E+17</v>
      </c>
      <c r="ZP37" s="187">
        <v>1.9945957329765318E+17</v>
      </c>
      <c r="ZQ37" s="187">
        <v>1.4235484055428339E+17</v>
      </c>
      <c r="ZR37" s="187">
        <v>9.2267566235551328E+16</v>
      </c>
      <c r="ZS37" s="187">
        <v>5.2704342482606128E+16</v>
      </c>
      <c r="ZT37" s="187">
        <v>2.5882649183778524E+16</v>
      </c>
      <c r="ZU37" s="187">
        <v>1.0489766294936196E+16</v>
      </c>
      <c r="ZV37" s="187">
        <v>4039193504039407</v>
      </c>
      <c r="ZW37" s="187">
        <v>2479869607688053</v>
      </c>
      <c r="ZX37" s="187">
        <v>2296023799239835</v>
      </c>
      <c r="ZY37" s="187">
        <v>1798983022011082</v>
      </c>
      <c r="ZZ37" s="187">
        <v>911056366291810.87</v>
      </c>
      <c r="AAA37" s="187">
        <v>191495252559621.37</v>
      </c>
      <c r="AAB37" s="187">
        <v>530229650582.53815</v>
      </c>
      <c r="AAC37" s="187">
        <v>457419356426.31659</v>
      </c>
      <c r="AAD37" s="187">
        <v>197344999982.99445</v>
      </c>
      <c r="AAE37" s="187">
        <v>8277704535.6517076</v>
      </c>
      <c r="AAF37" s="187">
        <v>0</v>
      </c>
    </row>
    <row r="38" spans="1:708" x14ac:dyDescent="0.3">
      <c r="A38" s="2">
        <v>43122</v>
      </c>
      <c r="B38" s="1" t="s">
        <v>9</v>
      </c>
      <c r="C38" s="4" t="s">
        <v>10</v>
      </c>
      <c r="D38"/>
      <c r="E38" s="3">
        <v>0.64120370370370372</v>
      </c>
      <c r="F38" s="3">
        <v>0.6425925925925926</v>
      </c>
      <c r="G38" s="196"/>
      <c r="H38" s="57">
        <v>43122.641203703701</v>
      </c>
      <c r="I38" s="57">
        <v>43122.642592592594</v>
      </c>
      <c r="J38" s="196">
        <f t="shared" si="0"/>
        <v>32</v>
      </c>
      <c r="K38" s="78"/>
      <c r="L38" s="52"/>
      <c r="M38" s="52"/>
      <c r="N38" s="52"/>
      <c r="O38" s="52"/>
      <c r="P38" s="52"/>
      <c r="Q38" s="79"/>
      <c r="R38" s="213"/>
      <c r="S38" s="214"/>
      <c r="T38" s="214"/>
      <c r="U38" s="215"/>
      <c r="V38" s="78"/>
      <c r="W38" s="52"/>
      <c r="X38" s="52"/>
      <c r="Y38" s="52"/>
      <c r="Z38" s="119"/>
      <c r="AA38" s="119"/>
      <c r="AB38" s="52"/>
      <c r="AC38" s="52"/>
      <c r="AD38" s="52"/>
      <c r="AE38" s="52"/>
      <c r="AF38" s="52"/>
      <c r="AG38" s="52"/>
      <c r="AH38" s="52"/>
      <c r="AI38" s="52"/>
      <c r="AJ38" s="79"/>
      <c r="AK38" s="85"/>
      <c r="AL38" s="86"/>
      <c r="AM38" s="75"/>
      <c r="AN38" s="85"/>
      <c r="AP38" s="48"/>
      <c r="AT38" s="89"/>
      <c r="AU38" s="90"/>
      <c r="AV38" s="89"/>
      <c r="AW38" s="90"/>
      <c r="BA38" s="90"/>
      <c r="BB38" s="89"/>
      <c r="BD38" s="74"/>
      <c r="BE38" s="70"/>
      <c r="BF38" s="74"/>
      <c r="BG38" s="69"/>
      <c r="BH38" s="88"/>
      <c r="BI38" s="70"/>
      <c r="BJ38" s="70"/>
      <c r="BK38" s="70"/>
      <c r="BL38" s="70"/>
      <c r="BM38" s="69"/>
      <c r="BN38" s="71"/>
      <c r="BP38" s="73"/>
      <c r="BQ38" s="73"/>
      <c r="BT38" s="70"/>
      <c r="BU38" s="69"/>
      <c r="BV38" s="8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F38" s="75"/>
      <c r="FG38" s="75"/>
      <c r="FH38" s="75"/>
      <c r="FI38" s="75"/>
      <c r="FK38" s="75"/>
      <c r="FL38" s="75"/>
      <c r="FM38" s="75"/>
      <c r="FN38" s="75"/>
      <c r="FO38" s="75"/>
      <c r="FP38" s="75"/>
      <c r="FQ38" s="75"/>
      <c r="IY38" s="219"/>
      <c r="IZ38" s="219"/>
      <c r="JA38" s="33"/>
      <c r="JB38" s="185" t="e">
        <v>#N/A</v>
      </c>
      <c r="JC38" s="185" t="e">
        <v>#N/A</v>
      </c>
      <c r="JD38" s="33"/>
      <c r="JE38" s="185" t="e">
        <v>#N/A</v>
      </c>
      <c r="JF38" s="185" t="e">
        <v>#N/A</v>
      </c>
      <c r="JG38" s="32"/>
      <c r="JH38" s="32"/>
      <c r="JI38" s="32"/>
      <c r="JJ38" s="32"/>
      <c r="JK38" s="32"/>
      <c r="JL38" s="32"/>
      <c r="JM38" s="32"/>
      <c r="JN38" s="32"/>
      <c r="JO38" s="32"/>
      <c r="JP38" s="32"/>
      <c r="JQ38" s="32"/>
      <c r="JR38" s="32"/>
      <c r="JS38" s="32"/>
      <c r="JT38" s="32"/>
      <c r="JU38" s="32"/>
      <c r="JV38" s="32"/>
      <c r="JW38" s="32"/>
      <c r="JX38" s="32"/>
      <c r="JY38" s="32"/>
      <c r="JZ38" s="32"/>
      <c r="KA38" s="32"/>
      <c r="KB38" s="32"/>
      <c r="KC38" s="32"/>
      <c r="KD38" s="32"/>
      <c r="KE38" s="32"/>
      <c r="KF38" s="32"/>
      <c r="KG38" s="32"/>
      <c r="KH38" s="32"/>
      <c r="KI38" s="32"/>
      <c r="KJ38" s="32"/>
      <c r="KK38" s="32"/>
      <c r="KL38" s="32"/>
      <c r="KM38" s="33"/>
      <c r="KN38" s="175"/>
      <c r="KO38" s="72"/>
      <c r="KP38" s="39"/>
      <c r="KQ38" s="39"/>
      <c r="KR38" s="39"/>
      <c r="KS38" s="39"/>
      <c r="KT38" s="39"/>
      <c r="KU38" s="39"/>
      <c r="KV38" s="39"/>
      <c r="KW38" s="39"/>
      <c r="KX38" s="39"/>
      <c r="KY38" s="39"/>
      <c r="KZ38" s="39"/>
      <c r="LA38" s="39"/>
      <c r="LB38" s="39"/>
      <c r="LC38" s="39"/>
      <c r="LD38" s="39"/>
      <c r="LE38" s="39"/>
      <c r="LF38" s="39"/>
      <c r="LG38" s="39"/>
      <c r="LH38" s="39"/>
      <c r="LI38" s="39"/>
      <c r="LJ38" s="39"/>
      <c r="LK38" s="39"/>
      <c r="LL38" s="39"/>
      <c r="LM38" s="39"/>
      <c r="LN38" s="39"/>
      <c r="LO38" s="39"/>
      <c r="LP38" s="39"/>
      <c r="LQ38" s="39"/>
      <c r="LR38" s="39"/>
      <c r="LS38" s="39"/>
      <c r="LT38" s="39"/>
      <c r="LU38" s="39"/>
      <c r="LV38" s="39"/>
      <c r="LW38" s="39"/>
      <c r="LX38" s="39"/>
      <c r="LY38" s="39"/>
      <c r="LZ38" s="39"/>
      <c r="MA38" s="39"/>
      <c r="MB38" s="39"/>
      <c r="MC38" s="39"/>
      <c r="MD38" s="39"/>
      <c r="ME38" s="39"/>
      <c r="MF38" s="39"/>
      <c r="MG38" s="39"/>
      <c r="MH38" s="39"/>
      <c r="MI38" s="39"/>
      <c r="MJ38" s="39"/>
      <c r="MK38" s="39"/>
      <c r="ML38" s="39"/>
      <c r="MM38" s="39"/>
      <c r="MN38" s="39"/>
      <c r="MO38" s="39"/>
      <c r="MP38" s="39"/>
      <c r="MQ38" s="39"/>
      <c r="MR38" s="39"/>
      <c r="MS38" s="39"/>
      <c r="MT38" s="39"/>
      <c r="MU38" s="39"/>
      <c r="MV38" s="39"/>
      <c r="MW38" s="39"/>
      <c r="MX38" s="39"/>
      <c r="MY38" s="39"/>
      <c r="MZ38" s="39"/>
      <c r="NA38" s="39"/>
      <c r="NB38" s="39"/>
      <c r="NC38" s="39"/>
      <c r="ND38" s="39"/>
      <c r="NE38" s="39"/>
      <c r="NF38" s="39"/>
      <c r="NG38" s="39"/>
      <c r="NH38" s="39"/>
      <c r="NI38" s="39"/>
      <c r="NJ38" s="39"/>
      <c r="NK38" s="39"/>
      <c r="NL38" s="39"/>
      <c r="NM38" s="39"/>
      <c r="NN38" s="39"/>
      <c r="NO38" s="39"/>
      <c r="NP38" s="39"/>
      <c r="NQ38" s="39"/>
      <c r="NR38" s="39"/>
      <c r="NS38" s="39"/>
      <c r="NT38" s="39"/>
      <c r="NU38" s="39"/>
      <c r="NV38" s="39"/>
      <c r="NW38" s="39"/>
      <c r="NX38" s="39"/>
      <c r="NY38" s="39"/>
      <c r="NZ38" s="39"/>
      <c r="OA38" s="39"/>
      <c r="OB38" s="39"/>
      <c r="OC38" s="39"/>
      <c r="OD38" s="39"/>
      <c r="OE38" s="39"/>
      <c r="OF38" s="39"/>
      <c r="OG38" s="39"/>
      <c r="OH38" s="39"/>
      <c r="OI38" s="39"/>
      <c r="OJ38" s="39"/>
      <c r="OL38" s="173"/>
      <c r="OM38" s="173"/>
      <c r="ON38" s="173"/>
      <c r="OO38" s="173"/>
      <c r="OP38" s="6"/>
      <c r="OQ38" s="6"/>
      <c r="OR38" s="6"/>
      <c r="OS38" s="6"/>
      <c r="OV38" s="176"/>
      <c r="OW38" s="176"/>
      <c r="OX38" s="39"/>
      <c r="OY38" s="39"/>
      <c r="OZ38" s="39"/>
      <c r="PA38" s="39"/>
      <c r="PB38" s="39"/>
      <c r="PC38" s="39"/>
      <c r="PD38" s="39"/>
      <c r="PE38" s="39"/>
      <c r="PF38" s="39"/>
      <c r="PG38" s="39"/>
      <c r="PH38" s="39"/>
      <c r="PI38" s="39"/>
      <c r="PJ38" s="39"/>
      <c r="PK38" s="39"/>
      <c r="PL38" s="39"/>
      <c r="PM38" s="39"/>
      <c r="PN38" s="39"/>
      <c r="PO38" s="39"/>
      <c r="PP38" s="39"/>
      <c r="PQ38" s="39"/>
      <c r="PR38" s="39"/>
      <c r="PS38" s="39"/>
      <c r="PT38" s="39"/>
      <c r="PU38" s="39"/>
      <c r="PV38" s="39"/>
      <c r="PW38" s="39"/>
      <c r="PX38" s="39"/>
      <c r="PY38" s="39"/>
      <c r="PZ38" s="39"/>
      <c r="QA38" s="39"/>
      <c r="QB38" s="39"/>
      <c r="QC38" s="39"/>
      <c r="QD38" s="39"/>
      <c r="QE38" s="39"/>
      <c r="QF38" s="39"/>
      <c r="QG38" s="39"/>
      <c r="QH38" s="39"/>
      <c r="QI38" s="39"/>
      <c r="QJ38" s="39"/>
      <c r="QK38" s="39"/>
      <c r="QL38" s="39"/>
      <c r="QM38" s="39"/>
      <c r="QN38" s="39"/>
      <c r="QO38" s="39"/>
      <c r="QP38" s="39"/>
      <c r="QQ38" s="39"/>
      <c r="QR38" s="39"/>
      <c r="QS38" s="39"/>
      <c r="QT38" s="39"/>
      <c r="QU38" s="39"/>
      <c r="QV38" s="39"/>
      <c r="QW38" s="39"/>
      <c r="QX38" s="39"/>
      <c r="QY38" s="39"/>
      <c r="QZ38" s="39"/>
      <c r="RA38" s="39"/>
      <c r="RB38" s="39"/>
      <c r="RC38" s="39"/>
      <c r="RD38" s="39"/>
      <c r="RE38" s="39"/>
      <c r="RF38" s="39"/>
      <c r="RG38" s="39"/>
      <c r="RH38" s="39"/>
      <c r="RI38" s="39"/>
      <c r="RJ38" s="39"/>
      <c r="RK38" s="39"/>
      <c r="RL38" s="39"/>
      <c r="RM38" s="39"/>
      <c r="RN38" s="39"/>
      <c r="RO38" s="39"/>
      <c r="RP38" s="39"/>
      <c r="RQ38" s="39"/>
      <c r="RR38" s="39"/>
      <c r="RS38" s="39"/>
      <c r="RT38" s="39"/>
      <c r="RU38" s="39"/>
      <c r="RV38" s="39"/>
      <c r="RW38" s="39"/>
      <c r="RX38" s="39"/>
      <c r="RY38" s="39"/>
      <c r="RZ38" s="39"/>
      <c r="SA38" s="39"/>
      <c r="SB38" s="39"/>
      <c r="SC38" s="39"/>
      <c r="SD38" s="39"/>
      <c r="SE38" s="39"/>
      <c r="SF38" s="39"/>
      <c r="SG38" s="39"/>
      <c r="SH38" s="39"/>
      <c r="SI38" s="39"/>
      <c r="SJ38" s="39"/>
      <c r="SK38" s="39"/>
      <c r="SL38" s="39"/>
      <c r="SM38" s="39"/>
      <c r="SN38" s="39"/>
      <c r="SO38" s="39"/>
      <c r="SP38" s="39"/>
      <c r="WL38" s="39"/>
      <c r="WM38" s="39"/>
      <c r="WN38" s="36"/>
      <c r="WO38" s="37"/>
      <c r="WP38" s="37"/>
      <c r="WQ38" s="37"/>
      <c r="WR38" s="37"/>
      <c r="WS38" s="37"/>
      <c r="WT38" s="37"/>
      <c r="WU38" s="37"/>
      <c r="WV38"/>
      <c r="WW38"/>
      <c r="WX38" s="39">
        <v>4.4885385796309212</v>
      </c>
      <c r="WY38" s="39">
        <v>198.97495867768583</v>
      </c>
      <c r="WZ38" s="39">
        <v>174.88018368835631</v>
      </c>
      <c r="XA38" s="39">
        <v>67.801652892561989</v>
      </c>
      <c r="XB38" s="227" t="s">
        <v>209</v>
      </c>
      <c r="XC38" s="227" t="s">
        <v>209</v>
      </c>
      <c r="XD38" s="39">
        <v>256.66052012310348</v>
      </c>
      <c r="XE38" s="39">
        <v>365.89182613545529</v>
      </c>
      <c r="XF38" s="39">
        <v>334.56031747175297</v>
      </c>
      <c r="XG38" s="39">
        <v>2607.6023923903845</v>
      </c>
      <c r="XH38" s="220"/>
      <c r="XI38" s="223"/>
      <c r="XJ38" s="223"/>
      <c r="XK38" s="187">
        <v>8.5759335274973901E+17</v>
      </c>
      <c r="XL38" s="187">
        <v>3.0810972029132256E+17</v>
      </c>
      <c r="XM38" s="187">
        <v>8.5816838614300912E+16</v>
      </c>
      <c r="XN38" s="187">
        <v>1.872550137233442E+16</v>
      </c>
      <c r="XO38" s="187">
        <v>1860482382306234.7</v>
      </c>
      <c r="XP38" s="187">
        <v>374209583776313.25</v>
      </c>
      <c r="XQ38" s="187">
        <v>1478699050529075.7</v>
      </c>
      <c r="XR38" s="187">
        <v>2157171003481709.2</v>
      </c>
      <c r="XS38" s="187">
        <v>2446244359504632</v>
      </c>
      <c r="XT38" s="187">
        <v>2347271703844969</v>
      </c>
      <c r="XU38" s="187">
        <v>2237528711842807.5</v>
      </c>
      <c r="XV38" s="187">
        <v>2295567239824764</v>
      </c>
      <c r="XW38" s="187">
        <v>2392478012627888.5</v>
      </c>
      <c r="XX38" s="187">
        <v>2546025094912652.5</v>
      </c>
      <c r="XY38" s="187">
        <v>2698752580920608.5</v>
      </c>
      <c r="XZ38" s="187">
        <v>2727865911197117.5</v>
      </c>
      <c r="YA38" s="187">
        <v>2667924849638729</v>
      </c>
      <c r="YB38" s="187">
        <v>2452849781720943.5</v>
      </c>
      <c r="YC38" s="187">
        <v>2106898732740839</v>
      </c>
      <c r="YD38" s="187">
        <v>1702172932523822.7</v>
      </c>
      <c r="YE38" s="187">
        <v>1254779158284082.5</v>
      </c>
      <c r="YF38" s="187">
        <v>825250763463697.62</v>
      </c>
      <c r="YG38" s="187">
        <v>472995365584841.06</v>
      </c>
      <c r="YH38" s="187">
        <v>214215253474267.19</v>
      </c>
      <c r="YI38" s="187">
        <v>57913138108716.773</v>
      </c>
      <c r="YJ38" s="187">
        <v>-12460946301258.068</v>
      </c>
      <c r="YK38" s="187">
        <v>-20564209190647.461</v>
      </c>
      <c r="YL38" s="187">
        <v>-15091725251133.857</v>
      </c>
      <c r="YM38" s="187">
        <v>-7302376885176.4971</v>
      </c>
      <c r="YN38" s="187">
        <v>-1462760866498.4587</v>
      </c>
      <c r="YO38" s="187">
        <v>466347560823.65881</v>
      </c>
      <c r="YP38" s="187">
        <v>361471958775.38245</v>
      </c>
      <c r="YQ38" s="187">
        <v>184529147394.60233</v>
      </c>
      <c r="YR38" s="187">
        <v>51872647429.6241</v>
      </c>
      <c r="YS38" s="187">
        <v>0</v>
      </c>
      <c r="YT38"/>
      <c r="YU38" s="187"/>
      <c r="YV38" s="187"/>
      <c r="YW38" s="187"/>
      <c r="YX38" s="187">
        <v>2.2128296598545103E+18</v>
      </c>
      <c r="YY38" s="187">
        <v>7.6851214155022554E+17</v>
      </c>
      <c r="YZ38" s="187">
        <v>2.0546546083247024E+17</v>
      </c>
      <c r="ZA38" s="187">
        <v>5.1091357849052408E+16</v>
      </c>
      <c r="ZB38" s="187">
        <v>1.9758336364596744E+16</v>
      </c>
      <c r="ZC38" s="187">
        <v>2.17394755742888E+16</v>
      </c>
      <c r="ZD38" s="187">
        <v>2.5849756194117396E+16</v>
      </c>
      <c r="ZE38" s="187">
        <v>2.5668163985341628E+16</v>
      </c>
      <c r="ZF38" s="187">
        <v>2.5241532818190144E+16</v>
      </c>
      <c r="ZG38" s="187">
        <v>2.2868513232553676E+16</v>
      </c>
      <c r="ZH38" s="187">
        <v>2.1056910423458944E+16</v>
      </c>
      <c r="ZI38" s="187">
        <v>2.0681787864130664E+16</v>
      </c>
      <c r="ZJ38" s="187">
        <v>2.0266425547571852E+16</v>
      </c>
      <c r="ZK38" s="187">
        <v>2.006907846417384E+16</v>
      </c>
      <c r="ZL38" s="187">
        <v>1.9682704639585268E+16</v>
      </c>
      <c r="ZM38" s="187">
        <v>1.8365978031274884E+16</v>
      </c>
      <c r="ZN38" s="187">
        <v>1.660045709637081E+16</v>
      </c>
      <c r="ZO38" s="187">
        <v>1.4156278889324192E+16</v>
      </c>
      <c r="ZP38" s="187">
        <v>1.1326178950003152E+16</v>
      </c>
      <c r="ZQ38" s="187">
        <v>8542008266143324</v>
      </c>
      <c r="ZR38" s="187">
        <v>5864345543292694</v>
      </c>
      <c r="ZS38" s="187">
        <v>3564101725693613</v>
      </c>
      <c r="ZT38" s="187">
        <v>1867048613727070.7</v>
      </c>
      <c r="ZU38" s="187">
        <v>777816472258870.75</v>
      </c>
      <c r="ZV38" s="187">
        <v>249265582597718.09</v>
      </c>
      <c r="ZW38" s="187">
        <v>137205855194085.06</v>
      </c>
      <c r="ZX38" s="187">
        <v>127260964183067.94</v>
      </c>
      <c r="ZY38" s="187">
        <v>96231526780957.625</v>
      </c>
      <c r="ZZ38" s="187">
        <v>50984225430324.25</v>
      </c>
      <c r="AAA38" s="187">
        <v>14722359894892.615</v>
      </c>
      <c r="AAB38" s="187">
        <v>1909752159466.0647</v>
      </c>
      <c r="AAC38" s="187">
        <v>1398440781254.3682</v>
      </c>
      <c r="AAD38" s="187">
        <v>738909586538.97559</v>
      </c>
      <c r="AAE38" s="187">
        <v>236447471747.05426</v>
      </c>
      <c r="AAF38" s="187">
        <v>0</v>
      </c>
    </row>
    <row r="39" spans="1:708" x14ac:dyDescent="0.3">
      <c r="A39" s="4"/>
      <c r="B39" s="1"/>
      <c r="C39" s="4"/>
      <c r="D39"/>
      <c r="E39"/>
      <c r="F39"/>
      <c r="G39" s="196"/>
      <c r="H39" s="57" t="s">
        <v>209</v>
      </c>
      <c r="I39" s="57" t="s">
        <v>209</v>
      </c>
      <c r="J39" s="196">
        <f t="shared" si="0"/>
        <v>33</v>
      </c>
      <c r="K39" s="77"/>
      <c r="L39" s="53"/>
      <c r="M39" s="53"/>
      <c r="N39" s="53"/>
      <c r="O39" s="53"/>
      <c r="P39" s="53"/>
      <c r="Q39" s="54"/>
      <c r="R39" s="210"/>
      <c r="S39" s="211"/>
      <c r="T39" s="211"/>
      <c r="U39" s="212"/>
      <c r="V39" s="78"/>
      <c r="W39" s="116"/>
      <c r="X39" s="116"/>
      <c r="Y39" s="116"/>
      <c r="Z39" s="117"/>
      <c r="AA39" s="117"/>
      <c r="AB39" s="116"/>
      <c r="AC39" s="116"/>
      <c r="AD39" s="116"/>
      <c r="AE39" s="116"/>
      <c r="AF39" s="116"/>
      <c r="AG39" s="116"/>
      <c r="AH39" s="116"/>
      <c r="AI39" s="116"/>
      <c r="AJ39" s="118"/>
      <c r="AK39" s="85"/>
      <c r="AL39" s="86"/>
      <c r="AM39" s="75"/>
      <c r="AN39" s="85"/>
      <c r="AO39" s="49"/>
      <c r="AP39" s="48"/>
      <c r="AT39" s="89"/>
      <c r="AU39" s="90"/>
      <c r="AV39" s="89"/>
      <c r="AW39" s="90"/>
      <c r="BA39" s="90"/>
      <c r="BB39" s="89"/>
      <c r="BD39" s="74"/>
      <c r="BE39" s="70"/>
      <c r="BF39" s="74"/>
      <c r="BG39" s="69"/>
      <c r="BH39" s="88"/>
      <c r="BI39" s="70"/>
      <c r="BJ39" s="70"/>
      <c r="BK39" s="70"/>
      <c r="BL39" s="70"/>
      <c r="BM39" s="69"/>
      <c r="BN39" s="71"/>
      <c r="BP39" s="73"/>
      <c r="BQ39" s="73"/>
      <c r="BT39" s="70"/>
      <c r="BU39" s="69"/>
      <c r="BV39" s="85"/>
      <c r="BW39" s="75"/>
      <c r="BX39" s="75"/>
      <c r="BY39" s="75"/>
      <c r="BZ39" s="75"/>
      <c r="CA39" s="75"/>
      <c r="CB39" s="75"/>
      <c r="CC39" s="75"/>
      <c r="CD39" s="75"/>
      <c r="CE39" s="75"/>
      <c r="CF39" s="75"/>
      <c r="CG39" s="75"/>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F39" s="75"/>
      <c r="FG39" s="75"/>
      <c r="FH39" s="75"/>
      <c r="FI39" s="75"/>
      <c r="FK39" s="75"/>
      <c r="FL39" s="75"/>
      <c r="FM39" s="75"/>
      <c r="FN39" s="75"/>
      <c r="FO39" s="75"/>
      <c r="FP39" s="75"/>
      <c r="FQ39" s="75"/>
      <c r="FR39" s="75"/>
      <c r="IY39" s="219"/>
      <c r="IZ39" s="219"/>
      <c r="JA39" s="33"/>
      <c r="JB39" s="185" t="e">
        <v>#N/A</v>
      </c>
      <c r="JC39" s="185" t="e">
        <v>#N/A</v>
      </c>
      <c r="JD39" s="33"/>
      <c r="JE39" s="185" t="e">
        <v>#N/A</v>
      </c>
      <c r="JF39" s="185" t="e">
        <v>#N/A</v>
      </c>
      <c r="JG39" s="32"/>
      <c r="JH39" s="32"/>
      <c r="JI39" s="32"/>
      <c r="JJ39" s="32"/>
      <c r="JK39" s="32"/>
      <c r="JL39" s="32"/>
      <c r="JM39" s="32"/>
      <c r="JN39" s="32"/>
      <c r="JO39" s="32"/>
      <c r="JP39" s="32"/>
      <c r="JQ39" s="32"/>
      <c r="JR39" s="32"/>
      <c r="JS39" s="32"/>
      <c r="JT39" s="32"/>
      <c r="JU39" s="32"/>
      <c r="JV39" s="32"/>
      <c r="JW39" s="32"/>
      <c r="JX39" s="32"/>
      <c r="JY39" s="32"/>
      <c r="JZ39" s="32"/>
      <c r="KA39" s="32"/>
      <c r="KB39" s="32"/>
      <c r="KC39" s="32"/>
      <c r="KD39" s="32"/>
      <c r="KE39" s="32"/>
      <c r="KF39" s="32"/>
      <c r="KG39" s="32"/>
      <c r="KH39" s="32"/>
      <c r="KI39" s="32"/>
      <c r="KJ39" s="32"/>
      <c r="KK39" s="32"/>
      <c r="KL39" s="32"/>
      <c r="KM39" s="33"/>
      <c r="KN39" s="32"/>
      <c r="KO39" s="72"/>
      <c r="KP39" s="39"/>
      <c r="KQ39" s="39"/>
      <c r="KR39" s="39"/>
      <c r="KS39" s="39"/>
      <c r="KT39" s="39"/>
      <c r="KU39" s="39"/>
      <c r="KV39" s="39"/>
      <c r="KW39" s="39"/>
      <c r="KX39" s="39"/>
      <c r="KY39" s="39"/>
      <c r="KZ39" s="39"/>
      <c r="LA39" s="39"/>
      <c r="LB39" s="39"/>
      <c r="LC39" s="39"/>
      <c r="LD39" s="39"/>
      <c r="LE39" s="39"/>
      <c r="LF39" s="39"/>
      <c r="LG39" s="39"/>
      <c r="LH39" s="39"/>
      <c r="LI39" s="39"/>
      <c r="LJ39" s="39"/>
      <c r="LK39" s="39"/>
      <c r="LL39" s="39"/>
      <c r="LM39" s="39"/>
      <c r="LN39" s="39"/>
      <c r="LO39" s="39"/>
      <c r="LP39" s="39"/>
      <c r="LQ39" s="39"/>
      <c r="LR39" s="39"/>
      <c r="LS39" s="39"/>
      <c r="LT39" s="39"/>
      <c r="LU39" s="39"/>
      <c r="LV39" s="39"/>
      <c r="LW39" s="39"/>
      <c r="LX39" s="39"/>
      <c r="LY39" s="39"/>
      <c r="LZ39" s="39"/>
      <c r="MA39" s="39"/>
      <c r="MB39" s="39"/>
      <c r="MC39" s="39"/>
      <c r="MD39" s="39"/>
      <c r="ME39" s="39"/>
      <c r="MF39" s="39"/>
      <c r="MG39" s="39"/>
      <c r="MH39" s="39"/>
      <c r="MI39" s="39"/>
      <c r="MJ39" s="39"/>
      <c r="MK39" s="39"/>
      <c r="ML39" s="39"/>
      <c r="MM39" s="39"/>
      <c r="MN39" s="39"/>
      <c r="MO39" s="39"/>
      <c r="MP39" s="39"/>
      <c r="MQ39" s="39"/>
      <c r="MR39" s="39"/>
      <c r="MS39" s="39"/>
      <c r="MT39" s="39"/>
      <c r="MU39" s="39"/>
      <c r="MV39" s="39"/>
      <c r="MW39" s="39"/>
      <c r="MX39" s="39"/>
      <c r="MY39" s="39"/>
      <c r="MZ39" s="39"/>
      <c r="NA39" s="39"/>
      <c r="NB39" s="39"/>
      <c r="NC39" s="39"/>
      <c r="ND39" s="39"/>
      <c r="NE39" s="39"/>
      <c r="NF39" s="39"/>
      <c r="NG39" s="39"/>
      <c r="NH39" s="39"/>
      <c r="NI39" s="39"/>
      <c r="NJ39" s="39"/>
      <c r="NK39" s="39"/>
      <c r="NL39" s="39"/>
      <c r="NM39" s="39"/>
      <c r="NN39" s="39"/>
      <c r="NO39" s="39"/>
      <c r="NP39" s="39"/>
      <c r="NQ39" s="39"/>
      <c r="NR39" s="39"/>
      <c r="NS39" s="39"/>
      <c r="NT39" s="39"/>
      <c r="NU39" s="39"/>
      <c r="NV39" s="39"/>
      <c r="NW39" s="39"/>
      <c r="NX39" s="39"/>
      <c r="NY39" s="39"/>
      <c r="NZ39" s="39"/>
      <c r="OA39" s="39"/>
      <c r="OB39" s="39"/>
      <c r="OC39" s="39"/>
      <c r="OD39" s="39"/>
      <c r="OE39" s="39"/>
      <c r="OF39" s="39"/>
      <c r="OG39" s="39"/>
      <c r="OH39" s="39"/>
      <c r="OI39" s="39"/>
      <c r="OJ39" s="39"/>
      <c r="OL39" s="173"/>
      <c r="OM39" s="173"/>
      <c r="ON39" s="173"/>
      <c r="OO39" s="173"/>
      <c r="OP39" s="6"/>
      <c r="OQ39" s="6"/>
      <c r="OR39" s="6"/>
      <c r="OS39" s="6"/>
      <c r="OV39" s="176"/>
      <c r="OW39" s="176"/>
      <c r="OX39" s="39"/>
      <c r="OY39" s="39"/>
      <c r="OZ39" s="39"/>
      <c r="PA39" s="39"/>
      <c r="PB39" s="39"/>
      <c r="PC39" s="39"/>
      <c r="PD39" s="39"/>
      <c r="PE39" s="39"/>
      <c r="PF39" s="39"/>
      <c r="PG39" s="39"/>
      <c r="PH39" s="39"/>
      <c r="PI39" s="39"/>
      <c r="PJ39" s="39"/>
      <c r="PK39" s="39"/>
      <c r="PL39" s="39"/>
      <c r="PM39" s="39"/>
      <c r="PN39" s="39"/>
      <c r="PO39" s="39"/>
      <c r="PP39" s="39"/>
      <c r="PQ39" s="39"/>
      <c r="PR39" s="39"/>
      <c r="PS39" s="39"/>
      <c r="PT39" s="39"/>
      <c r="PU39" s="39"/>
      <c r="PV39" s="39"/>
      <c r="PW39" s="39"/>
      <c r="PX39" s="39"/>
      <c r="PY39" s="39"/>
      <c r="PZ39" s="39"/>
      <c r="QA39" s="39"/>
      <c r="QB39" s="39"/>
      <c r="QC39" s="39"/>
      <c r="QD39" s="39"/>
      <c r="QE39" s="39"/>
      <c r="QF39" s="39"/>
      <c r="QG39" s="39"/>
      <c r="QH39" s="39"/>
      <c r="QI39" s="39"/>
      <c r="QJ39" s="39"/>
      <c r="QK39" s="39"/>
      <c r="QL39" s="39"/>
      <c r="QM39" s="39"/>
      <c r="QN39" s="39"/>
      <c r="QO39" s="39"/>
      <c r="QP39" s="39"/>
      <c r="QQ39" s="39"/>
      <c r="QR39" s="39"/>
      <c r="QS39" s="39"/>
      <c r="QT39" s="39"/>
      <c r="QU39" s="39"/>
      <c r="QV39" s="39"/>
      <c r="QW39" s="39"/>
      <c r="QX39" s="39"/>
      <c r="QY39" s="39"/>
      <c r="QZ39" s="39"/>
      <c r="RA39" s="39"/>
      <c r="RB39" s="39"/>
      <c r="RC39" s="39"/>
      <c r="RD39" s="39"/>
      <c r="RE39" s="39"/>
      <c r="RF39" s="39"/>
      <c r="RG39" s="39"/>
      <c r="RH39" s="39"/>
      <c r="RI39" s="39"/>
      <c r="RJ39" s="39"/>
      <c r="RK39" s="39"/>
      <c r="RL39" s="39"/>
      <c r="RM39" s="39"/>
      <c r="RN39" s="39"/>
      <c r="RO39" s="39"/>
      <c r="RP39" s="39"/>
      <c r="RQ39" s="39"/>
      <c r="RR39" s="39"/>
      <c r="RS39" s="39"/>
      <c r="RT39" s="39"/>
      <c r="RU39" s="39"/>
      <c r="RV39" s="39"/>
      <c r="RW39" s="39"/>
      <c r="RX39" s="39"/>
      <c r="RY39" s="39"/>
      <c r="RZ39" s="39"/>
      <c r="SA39" s="39"/>
      <c r="SB39" s="39"/>
      <c r="SC39" s="39"/>
      <c r="SD39" s="39"/>
      <c r="SE39" s="39"/>
      <c r="SF39" s="39"/>
      <c r="SG39" s="39"/>
      <c r="SH39" s="39"/>
      <c r="SI39" s="39"/>
      <c r="SJ39" s="39"/>
      <c r="SK39" s="39"/>
      <c r="SL39" s="39"/>
      <c r="SM39" s="39"/>
      <c r="SN39" s="39"/>
      <c r="SO39" s="39"/>
      <c r="SP39" s="39"/>
      <c r="WL39" s="39"/>
      <c r="WM39" s="39"/>
      <c r="WN39" s="36"/>
      <c r="WO39" s="37"/>
      <c r="WP39" s="37"/>
      <c r="WQ39" s="37"/>
      <c r="WR39" s="37"/>
      <c r="WS39" s="37"/>
      <c r="WT39" s="37"/>
      <c r="WU39" s="37"/>
      <c r="WV39"/>
      <c r="WW39"/>
      <c r="WZ39" s="39"/>
      <c r="XA39" s="39"/>
      <c r="XB39" s="227" t="s">
        <v>209</v>
      </c>
      <c r="XC39" s="227" t="s">
        <v>209</v>
      </c>
      <c r="XD39" s="39"/>
      <c r="XE39" s="39"/>
      <c r="XF39" s="39"/>
      <c r="XG39" s="39"/>
      <c r="XH39" s="220"/>
      <c r="XI39" s="223"/>
      <c r="XJ39" s="223"/>
      <c r="XK39" s="187"/>
      <c r="XL39" s="187"/>
      <c r="XM39" s="187"/>
      <c r="XN39" s="187"/>
      <c r="XO39" s="187"/>
      <c r="XP39" s="187"/>
      <c r="XQ39" s="187"/>
      <c r="XR39" s="187"/>
      <c r="XS39" s="187"/>
      <c r="XT39" s="187"/>
      <c r="XU39" s="187"/>
      <c r="XV39" s="187"/>
      <c r="XW39" s="187"/>
      <c r="XX39" s="187"/>
      <c r="XY39" s="187"/>
      <c r="XZ39" s="187"/>
      <c r="YA39" s="187"/>
      <c r="YB39" s="187"/>
      <c r="YC39" s="187"/>
      <c r="YD39" s="187"/>
      <c r="YE39" s="187"/>
      <c r="YF39" s="187"/>
      <c r="YG39" s="187"/>
      <c r="YH39" s="187"/>
      <c r="YI39" s="187"/>
      <c r="YJ39" s="187"/>
      <c r="YK39" s="187"/>
      <c r="YL39" s="187"/>
      <c r="YM39" s="187"/>
      <c r="YN39" s="187"/>
      <c r="YO39" s="187"/>
      <c r="YP39" s="187"/>
      <c r="YQ39" s="187"/>
      <c r="YR39" s="187"/>
      <c r="YS39" s="187"/>
      <c r="YT39"/>
      <c r="YU39" s="187"/>
      <c r="YV39" s="187"/>
      <c r="YW39" s="187"/>
      <c r="YX39" s="187"/>
      <c r="YY39" s="187"/>
      <c r="YZ39" s="187"/>
      <c r="ZA39" s="187"/>
      <c r="ZB39" s="187"/>
      <c r="ZC39" s="187"/>
      <c r="ZD39" s="187"/>
      <c r="ZE39" s="187"/>
      <c r="ZF39" s="187"/>
      <c r="ZG39" s="187"/>
      <c r="ZH39" s="187"/>
      <c r="ZI39" s="187"/>
      <c r="ZJ39" s="187"/>
      <c r="ZK39" s="187"/>
      <c r="ZL39" s="187"/>
      <c r="ZM39" s="187"/>
      <c r="ZN39" s="187"/>
      <c r="ZO39" s="187"/>
      <c r="ZP39" s="187"/>
      <c r="ZQ39" s="187"/>
      <c r="ZR39" s="187"/>
      <c r="ZS39" s="187"/>
      <c r="ZT39" s="187"/>
      <c r="ZU39" s="187"/>
      <c r="ZV39" s="187"/>
      <c r="ZW39" s="187"/>
      <c r="ZX39" s="187"/>
      <c r="ZY39" s="187"/>
      <c r="ZZ39" s="187"/>
      <c r="AAA39" s="187"/>
      <c r="AAB39" s="187"/>
      <c r="AAC39" s="187"/>
      <c r="AAD39" s="187"/>
      <c r="AAE39" s="187"/>
      <c r="AAF39" s="187"/>
    </row>
    <row r="40" spans="1:708" x14ac:dyDescent="0.3">
      <c r="A40" s="2">
        <v>43126</v>
      </c>
      <c r="B40" s="1" t="s">
        <v>6</v>
      </c>
      <c r="C40" s="4" t="s">
        <v>11</v>
      </c>
      <c r="D40" s="1">
        <v>23</v>
      </c>
      <c r="E40" s="3">
        <v>0.6777777777777777</v>
      </c>
      <c r="F40" s="3">
        <v>0.68347222222222215</v>
      </c>
      <c r="G40" s="196"/>
      <c r="H40" s="57">
        <v>43126.677777777775</v>
      </c>
      <c r="I40" s="57">
        <v>43126.683472222219</v>
      </c>
      <c r="J40" s="196">
        <f t="shared" si="0"/>
        <v>34</v>
      </c>
      <c r="K40" s="77">
        <v>7.5</v>
      </c>
      <c r="L40" s="53">
        <v>88</v>
      </c>
      <c r="M40" s="53"/>
      <c r="N40" s="53">
        <v>5.7</v>
      </c>
      <c r="O40" s="53">
        <v>183</v>
      </c>
      <c r="P40" s="53">
        <v>1005.1</v>
      </c>
      <c r="Q40" s="54">
        <v>56</v>
      </c>
      <c r="R40" s="210" t="s">
        <v>11</v>
      </c>
      <c r="S40" s="211">
        <v>14.4</v>
      </c>
      <c r="T40" s="211">
        <v>2.018691588785047</v>
      </c>
      <c r="U40" s="212">
        <v>3138.6666666666665</v>
      </c>
      <c r="V40" s="78">
        <v>23</v>
      </c>
      <c r="W40" s="116">
        <v>9.1585365853658534</v>
      </c>
      <c r="X40" s="116">
        <v>60.469734502032523</v>
      </c>
      <c r="Y40" s="116">
        <v>5.9264481707317076</v>
      </c>
      <c r="Z40" s="117">
        <v>2.7387665527845335E-2</v>
      </c>
      <c r="AA40" s="117">
        <v>386.16005532113854</v>
      </c>
      <c r="AB40" s="116">
        <v>1.0214829298170713</v>
      </c>
      <c r="AC40" s="116">
        <v>1.0552111672357709</v>
      </c>
      <c r="AD40" s="116">
        <v>12.7426956300813</v>
      </c>
      <c r="AE40" s="116">
        <v>3.2201366457723366</v>
      </c>
      <c r="AF40" s="116">
        <v>158.43400660569105</v>
      </c>
      <c r="AG40" s="116">
        <v>1.0059479531504076</v>
      </c>
      <c r="AH40" s="116">
        <v>58.125571646341463</v>
      </c>
      <c r="AI40" s="116">
        <v>436.9818343495935</v>
      </c>
      <c r="AJ40" s="118">
        <v>22.399342606707318</v>
      </c>
      <c r="AK40" s="83">
        <v>386.15698097160271</v>
      </c>
      <c r="AL40" s="84">
        <v>4.0628926991260137</v>
      </c>
      <c r="AM40" s="76"/>
      <c r="AN40" s="48">
        <v>392.26487504774343</v>
      </c>
      <c r="AO40" s="49">
        <v>25.327013881186822</v>
      </c>
      <c r="AP40" s="48">
        <v>1.5779826573919158</v>
      </c>
      <c r="AQ40" s="49">
        <v>6.2716257020611663E-2</v>
      </c>
      <c r="AR40" s="49">
        <v>1.1968495307048894</v>
      </c>
      <c r="AS40" s="49">
        <v>2.6590961653906044E-2</v>
      </c>
      <c r="AT40" s="89">
        <v>151.01059891478678</v>
      </c>
      <c r="AU40" s="90">
        <v>47.408190340149389</v>
      </c>
      <c r="AV40" s="89">
        <v>81.874322477223444</v>
      </c>
      <c r="AW40" s="90">
        <v>25.703583005860835</v>
      </c>
      <c r="AX40" s="74">
        <v>59.314697730582814</v>
      </c>
      <c r="AY40" s="74">
        <v>6.3483273723763052</v>
      </c>
      <c r="AZ40" s="74">
        <v>44.867031431009707</v>
      </c>
      <c r="BA40" s="90">
        <v>10.903858328615062</v>
      </c>
      <c r="BB40" s="89">
        <v>316.74571996963869</v>
      </c>
      <c r="BC40" s="74">
        <v>38.377176615988454</v>
      </c>
      <c r="BD40" s="74">
        <v>88.065869653439663</v>
      </c>
      <c r="BE40" s="70">
        <v>14.829418376824243</v>
      </c>
      <c r="BF40" s="74">
        <v>59.641005173372164</v>
      </c>
      <c r="BG40" s="69">
        <v>22.907887964808918</v>
      </c>
      <c r="BH40" s="88">
        <v>44.4679973708581</v>
      </c>
      <c r="BI40" s="70">
        <v>13.960260395977251</v>
      </c>
      <c r="BJ40" s="70">
        <v>29.242091664585697</v>
      </c>
      <c r="BK40" s="70">
        <v>7.1065906206276104</v>
      </c>
      <c r="BL40" s="70">
        <v>38.871030345065329</v>
      </c>
      <c r="BM40" s="69">
        <v>14.930217987321978</v>
      </c>
      <c r="BN40" s="71">
        <v>453251.92930702673</v>
      </c>
      <c r="BO40" s="72">
        <v>436253.80812811397</v>
      </c>
      <c r="BP40" s="73">
        <v>1839391621532537.5</v>
      </c>
      <c r="BQ40" s="73">
        <v>1770409672076548.5</v>
      </c>
      <c r="BR40" s="49">
        <v>18.834910334637716</v>
      </c>
      <c r="BS40" s="49">
        <v>18.079053913466236</v>
      </c>
      <c r="BT40" s="70">
        <v>76.436026019386929</v>
      </c>
      <c r="BU40" s="69">
        <v>73.368601749820044</v>
      </c>
      <c r="BV40" s="85">
        <v>279122307466079.19</v>
      </c>
      <c r="BW40" s="75">
        <v>384396950042916.62</v>
      </c>
      <c r="BX40" s="75">
        <v>451182067705179</v>
      </c>
      <c r="BY40" s="75">
        <v>645432016155882.37</v>
      </c>
      <c r="BZ40" s="75">
        <v>847922459273661.62</v>
      </c>
      <c r="CA40" s="75">
        <v>998391986958823</v>
      </c>
      <c r="CB40" s="75">
        <v>1195598522176516.5</v>
      </c>
      <c r="CC40" s="75">
        <v>1413865944908035.7</v>
      </c>
      <c r="CD40" s="75">
        <v>1602482275627781.5</v>
      </c>
      <c r="CE40" s="75">
        <v>1808674521189740.2</v>
      </c>
      <c r="CF40" s="75">
        <v>2093105194515442.2</v>
      </c>
      <c r="CG40" s="75">
        <v>2207666682297337.5</v>
      </c>
      <c r="CH40" s="75">
        <v>2307658616370396</v>
      </c>
      <c r="CI40" s="75">
        <v>2510324662788236.5</v>
      </c>
      <c r="CJ40" s="75">
        <v>2700240785810090.5</v>
      </c>
      <c r="CK40" s="75">
        <v>2838908506761251</v>
      </c>
      <c r="CL40" s="75">
        <v>2837385170980330</v>
      </c>
      <c r="CM40" s="75">
        <v>3028595404446677</v>
      </c>
      <c r="CN40" s="75">
        <v>3131429560695611</v>
      </c>
      <c r="CO40" s="75">
        <v>3182073195667263.5</v>
      </c>
      <c r="CP40" s="75">
        <v>3250927356950759</v>
      </c>
      <c r="CQ40" s="75">
        <v>3233831213351781</v>
      </c>
      <c r="CR40" s="75">
        <v>3193123986548910.5</v>
      </c>
      <c r="CS40" s="75">
        <v>3251346020798755.5</v>
      </c>
      <c r="CT40" s="75">
        <v>3215362431851888.5</v>
      </c>
      <c r="CU40" s="75">
        <v>3263993058449302.5</v>
      </c>
      <c r="CV40" s="75">
        <v>3215692476122309</v>
      </c>
      <c r="CW40" s="75">
        <v>3218727663013932</v>
      </c>
      <c r="CX40" s="75">
        <v>3081971434025597</v>
      </c>
      <c r="CY40" s="75">
        <v>3011256015560649</v>
      </c>
      <c r="CZ40" s="75">
        <v>2906149087093707</v>
      </c>
      <c r="DA40" s="75">
        <v>2805908979860079.5</v>
      </c>
      <c r="DB40" s="75">
        <v>2825406809272886.5</v>
      </c>
      <c r="DC40" s="75">
        <v>2678175967748108.5</v>
      </c>
      <c r="DD40" s="75">
        <v>2586090571841494</v>
      </c>
      <c r="DE40" s="75">
        <v>2491718884130180</v>
      </c>
      <c r="DF40" s="75">
        <v>2333553974136110.5</v>
      </c>
      <c r="DG40" s="75">
        <v>2197570245393459.2</v>
      </c>
      <c r="DH40" s="75">
        <v>2099334599296384.5</v>
      </c>
      <c r="DI40" s="75">
        <v>1991679651464080.3</v>
      </c>
      <c r="DJ40" s="75">
        <v>1869047837174402.5</v>
      </c>
      <c r="DK40" s="75">
        <v>1741416522660969.5</v>
      </c>
      <c r="DL40" s="75">
        <v>1612172900686086.7</v>
      </c>
      <c r="DM40" s="75">
        <v>1517407003507115.2</v>
      </c>
      <c r="DN40" s="75">
        <v>1393536972430590.5</v>
      </c>
      <c r="DO40" s="75">
        <v>1281392405086063.5</v>
      </c>
      <c r="DP40" s="75">
        <v>1183652866137400</v>
      </c>
      <c r="DQ40" s="75">
        <v>1073346366477892.4</v>
      </c>
      <c r="DR40" s="75">
        <v>1000284436779562.5</v>
      </c>
      <c r="DS40" s="75">
        <v>896387470837739</v>
      </c>
      <c r="DT40" s="75">
        <v>817287599483782.25</v>
      </c>
      <c r="DU40" s="75">
        <v>726740593625360.5</v>
      </c>
      <c r="DV40" s="75">
        <v>651400240947591.37</v>
      </c>
      <c r="DW40" s="75">
        <v>588079697515445.37</v>
      </c>
      <c r="DX40" s="75">
        <v>519345657503513.06</v>
      </c>
      <c r="DY40" s="75">
        <v>460725966408324.69</v>
      </c>
      <c r="DZ40" s="75">
        <v>406228999077487.56</v>
      </c>
      <c r="EA40" s="75">
        <v>353970868483778.19</v>
      </c>
      <c r="EB40" s="75">
        <v>306974944399847.75</v>
      </c>
      <c r="EC40" s="75">
        <v>261686192125554.87</v>
      </c>
      <c r="ED40" s="75">
        <v>235256858472939.03</v>
      </c>
      <c r="EE40" s="75">
        <v>192887589012199.66</v>
      </c>
      <c r="EF40" s="75">
        <v>161713955740250.25</v>
      </c>
      <c r="EG40" s="75">
        <v>141260278587134.84</v>
      </c>
      <c r="EH40" s="75">
        <v>122441432802076.37</v>
      </c>
      <c r="EI40" s="75">
        <v>99643339943227.25</v>
      </c>
      <c r="EJ40" s="75">
        <v>82285461648191.75</v>
      </c>
      <c r="EK40" s="75">
        <v>66396601429496</v>
      </c>
      <c r="EL40" s="75">
        <v>54420225347177.141</v>
      </c>
      <c r="EM40" s="75">
        <v>41633153574496.5</v>
      </c>
      <c r="EN40" s="75">
        <v>37212109147861.148</v>
      </c>
      <c r="EO40" s="75">
        <v>27609808711707.937</v>
      </c>
      <c r="EP40" s="75">
        <v>21963167795478.539</v>
      </c>
      <c r="EQ40" s="75">
        <v>19910099167474.375</v>
      </c>
      <c r="ER40" s="75">
        <v>18183971962423.254</v>
      </c>
      <c r="ES40" s="75">
        <v>16718718242563.523</v>
      </c>
      <c r="ET40" s="75">
        <v>12599628537020.117</v>
      </c>
      <c r="EU40" s="75">
        <v>11292127434703.414</v>
      </c>
      <c r="EV40" s="75">
        <v>9922554885887.2969</v>
      </c>
      <c r="EW40" s="75">
        <v>10067284710667.566</v>
      </c>
      <c r="EX40" s="75">
        <v>9300350037884.5605</v>
      </c>
      <c r="EY40" s="75">
        <v>7882285173635.7637</v>
      </c>
      <c r="EZ40" s="75">
        <v>6705282953879.958</v>
      </c>
      <c r="FA40" s="75">
        <v>16587872646732.293</v>
      </c>
      <c r="FB40" s="75">
        <v>17880966306768.434</v>
      </c>
      <c r="FC40" s="75">
        <v>10603170813036.146</v>
      </c>
      <c r="FD40" s="75">
        <v>7981951977918.4746</v>
      </c>
      <c r="FE40" s="75">
        <v>6050811796602.3643</v>
      </c>
      <c r="FF40" s="75">
        <v>5707535798028.8105</v>
      </c>
      <c r="FG40" s="75">
        <v>5523297728255.6123</v>
      </c>
      <c r="FH40" s="75">
        <v>3370826955396.8633</v>
      </c>
      <c r="FI40" s="75">
        <v>3541375306339.3428</v>
      </c>
      <c r="FJ40" s="182">
        <v>228528691052382.12</v>
      </c>
      <c r="FK40" s="75">
        <v>296303815588182.06</v>
      </c>
      <c r="FL40" s="75">
        <v>434556795293908.87</v>
      </c>
      <c r="FM40" s="75">
        <v>616042961792261.37</v>
      </c>
      <c r="FN40" s="75">
        <v>732837827326307.37</v>
      </c>
      <c r="FO40" s="75">
        <v>928728645904121.25</v>
      </c>
      <c r="FP40" s="75">
        <v>1114311059035522.2</v>
      </c>
      <c r="FQ40" s="75">
        <v>1402696107434668.5</v>
      </c>
      <c r="FR40" s="75">
        <v>1581470062303688.8</v>
      </c>
      <c r="FS40" s="39">
        <v>1759908973006023.5</v>
      </c>
      <c r="FT40" s="39">
        <v>2056884236072434.7</v>
      </c>
      <c r="FU40" s="39">
        <v>2196554419844771</v>
      </c>
      <c r="FV40" s="39">
        <v>2328514223803432.5</v>
      </c>
      <c r="FW40" s="39">
        <v>2548395323047858</v>
      </c>
      <c r="FX40" s="39">
        <v>2694997447606854.5</v>
      </c>
      <c r="FY40" s="39">
        <v>2859640229434894</v>
      </c>
      <c r="FZ40" s="39">
        <v>2991734041201090</v>
      </c>
      <c r="GA40" s="39">
        <v>3091085696736292</v>
      </c>
      <c r="GB40" s="39">
        <v>3131358376848636</v>
      </c>
      <c r="GC40" s="39">
        <v>3223653776509858.5</v>
      </c>
      <c r="GD40" s="39">
        <v>3324797705942608</v>
      </c>
      <c r="GE40" s="39">
        <v>3416946953897171</v>
      </c>
      <c r="GF40" s="39">
        <v>3376296251647021.5</v>
      </c>
      <c r="GG40" s="39">
        <v>3378867843738050</v>
      </c>
      <c r="GH40" s="39">
        <v>3354150562674030.5</v>
      </c>
      <c r="GI40" s="39">
        <v>3289971251898698</v>
      </c>
      <c r="GJ40" s="39">
        <v>3300091625381733.5</v>
      </c>
      <c r="GK40" s="39">
        <v>3270608996882847.5</v>
      </c>
      <c r="GL40" s="39">
        <v>3230445559579937.5</v>
      </c>
      <c r="GM40" s="39">
        <v>3176384419788467</v>
      </c>
      <c r="GN40" s="39">
        <v>3065384242539839.5</v>
      </c>
      <c r="GO40" s="39">
        <v>3005455049944292.5</v>
      </c>
      <c r="GP40" s="39">
        <v>2991258804803476</v>
      </c>
      <c r="GQ40" s="39">
        <v>2893438611112948.5</v>
      </c>
      <c r="GR40" s="39">
        <v>2751716487920777</v>
      </c>
      <c r="GS40" s="39">
        <v>2628736041294289</v>
      </c>
      <c r="GT40" s="39">
        <v>2483520085256160</v>
      </c>
      <c r="GU40" s="39">
        <v>2359539789854835</v>
      </c>
      <c r="GV40" s="39">
        <v>2239180353900028.7</v>
      </c>
      <c r="GW40" s="39">
        <v>2091519056097957.2</v>
      </c>
      <c r="GX40" s="39">
        <v>1978882229051290.3</v>
      </c>
      <c r="GY40" s="39">
        <v>1861834825719623.5</v>
      </c>
      <c r="GZ40" s="39">
        <v>1748844308801660.5</v>
      </c>
      <c r="HA40" s="39">
        <v>1589386423887427.2</v>
      </c>
      <c r="HB40" s="39">
        <v>1504365451835689</v>
      </c>
      <c r="HC40" s="39">
        <v>1381542641497533.2</v>
      </c>
      <c r="HD40" s="39">
        <v>1281261709942763.5</v>
      </c>
      <c r="HE40" s="39">
        <v>1211055043691822.2</v>
      </c>
      <c r="HF40" s="39">
        <v>1093154407169179.5</v>
      </c>
      <c r="HG40" s="39">
        <v>982573162143880.5</v>
      </c>
      <c r="HH40" s="39">
        <v>907786402752079.62</v>
      </c>
      <c r="HI40" s="39">
        <v>814254365988617.25</v>
      </c>
      <c r="HJ40" s="39">
        <v>718612621058546.25</v>
      </c>
      <c r="HK40" s="39">
        <v>647096888276643.5</v>
      </c>
      <c r="HL40" s="39">
        <v>581558331050344.62</v>
      </c>
      <c r="HM40" s="39">
        <v>518093943709963.75</v>
      </c>
      <c r="HN40" s="39">
        <v>448184964219666.81</v>
      </c>
      <c r="HO40" s="39">
        <v>397948024994150.12</v>
      </c>
      <c r="HP40" s="39">
        <v>348457326319924.75</v>
      </c>
      <c r="HQ40" s="39">
        <v>306714159191865.37</v>
      </c>
      <c r="HR40" s="39">
        <v>265249590033057.16</v>
      </c>
      <c r="HS40" s="39">
        <v>226299196820933.75</v>
      </c>
      <c r="HT40" s="39">
        <v>194121231942658.41</v>
      </c>
      <c r="HU40" s="39">
        <v>164926690105913.72</v>
      </c>
      <c r="HV40" s="39">
        <v>143289376243266.84</v>
      </c>
      <c r="HW40" s="39">
        <v>116517698566768.64</v>
      </c>
      <c r="HX40" s="39">
        <v>100904079045544.09</v>
      </c>
      <c r="HY40" s="39">
        <v>85142045407387.125</v>
      </c>
      <c r="HZ40" s="39">
        <v>71216758483802.875</v>
      </c>
      <c r="IA40" s="39">
        <v>58996234684878.805</v>
      </c>
      <c r="IB40" s="39">
        <v>45604392391596.008</v>
      </c>
      <c r="IC40" s="39">
        <v>35992204974718.805</v>
      </c>
      <c r="ID40" s="39">
        <v>34506167683780.352</v>
      </c>
      <c r="IE40" s="39">
        <v>28287166578474.758</v>
      </c>
      <c r="IF40" s="39">
        <v>22660970632332.148</v>
      </c>
      <c r="IG40" s="39">
        <v>18596121073271.133</v>
      </c>
      <c r="IH40" s="39">
        <v>14026219353083.939</v>
      </c>
      <c r="II40" s="39">
        <v>13083364295286.854</v>
      </c>
      <c r="IJ40" s="39">
        <v>11122933860720.119</v>
      </c>
      <c r="IK40" s="39">
        <v>9433415248267.1191</v>
      </c>
      <c r="IL40" s="39">
        <v>8056108591852.3613</v>
      </c>
      <c r="IM40" s="39">
        <v>7908251319958.9756</v>
      </c>
      <c r="IN40" s="39">
        <v>6280437975314.5762</v>
      </c>
      <c r="IO40" s="39">
        <v>5684891029134.0889</v>
      </c>
      <c r="IP40" s="39">
        <v>5061703522674.0195</v>
      </c>
      <c r="IQ40" s="39">
        <v>4268105899874.8325</v>
      </c>
      <c r="IR40" s="39">
        <v>3837713977489.0181</v>
      </c>
      <c r="IS40" s="39">
        <v>3030988647530.4653</v>
      </c>
      <c r="IT40" s="39">
        <v>2913442125661.6738</v>
      </c>
      <c r="IU40" s="39">
        <v>3011824011029.9277</v>
      </c>
      <c r="IV40" s="39">
        <v>2293332725559.0757</v>
      </c>
      <c r="IW40" s="39">
        <v>2385953873875.0269</v>
      </c>
      <c r="IY40" s="219"/>
      <c r="IZ40" s="219"/>
      <c r="JA40" s="33">
        <v>14.79</v>
      </c>
      <c r="JB40" s="185" t="e">
        <v>#N/A</v>
      </c>
      <c r="JC40" s="185" t="e">
        <v>#N/A</v>
      </c>
      <c r="JD40" s="33">
        <v>14.79</v>
      </c>
      <c r="JE40" s="185" t="e">
        <v>#N/A</v>
      </c>
      <c r="JF40" s="185" t="e">
        <v>#N/A</v>
      </c>
      <c r="JG40" s="32"/>
      <c r="JH40" s="32"/>
      <c r="JI40" s="32"/>
      <c r="JJ40" s="32"/>
      <c r="JK40" s="32"/>
      <c r="JL40" s="32"/>
      <c r="JM40" s="32"/>
      <c r="JN40" s="32"/>
      <c r="JO40" s="32"/>
      <c r="JP40" s="32"/>
      <c r="JQ40" s="32"/>
      <c r="JR40" s="32"/>
      <c r="JS40" s="32"/>
      <c r="JT40" s="32"/>
      <c r="JU40" s="32"/>
      <c r="JV40" s="32"/>
      <c r="JW40" s="32"/>
      <c r="JX40" s="32"/>
      <c r="JY40" s="32"/>
      <c r="JZ40" s="32"/>
      <c r="KA40" s="32"/>
      <c r="KB40" s="32"/>
      <c r="KC40" s="32"/>
      <c r="KD40" s="32"/>
      <c r="KE40" s="32"/>
      <c r="KF40" s="32"/>
      <c r="KG40" s="32"/>
      <c r="KH40" s="32"/>
      <c r="KI40" s="32"/>
      <c r="KJ40" s="32"/>
      <c r="KK40" s="32"/>
      <c r="KL40" s="32"/>
      <c r="KM40" s="33">
        <v>14.79</v>
      </c>
      <c r="KN40" s="32"/>
      <c r="KO40" s="72"/>
      <c r="KP40" s="32"/>
      <c r="KQ40" s="32"/>
      <c r="KR40" s="32"/>
      <c r="KS40" s="32"/>
      <c r="KT40" s="32"/>
      <c r="KU40" s="32"/>
      <c r="KV40" s="32"/>
      <c r="KW40" s="32"/>
      <c r="KX40" s="32"/>
      <c r="KY40" s="32"/>
      <c r="KZ40" s="32"/>
      <c r="LA40" s="32"/>
      <c r="LB40" s="32"/>
      <c r="LC40" s="32"/>
      <c r="LD40" s="32"/>
      <c r="LE40" s="32"/>
      <c r="LF40" s="32"/>
      <c r="LG40" s="32"/>
      <c r="LH40" s="32"/>
      <c r="LI40" s="32"/>
      <c r="LJ40" s="32"/>
      <c r="LK40" s="32"/>
      <c r="LL40" s="32"/>
      <c r="LM40" s="32"/>
      <c r="LN40" s="32"/>
      <c r="LO40" s="32"/>
      <c r="LP40" s="32"/>
      <c r="LQ40" s="32"/>
      <c r="LR40" s="32"/>
      <c r="LS40" s="32"/>
      <c r="LT40" s="32"/>
      <c r="LU40" s="32"/>
      <c r="LV40" s="32"/>
      <c r="LW40" s="32"/>
      <c r="LX40" s="32"/>
      <c r="LY40" s="32"/>
      <c r="LZ40" s="32"/>
      <c r="MA40" s="32"/>
      <c r="MB40" s="32"/>
      <c r="MC40" s="32"/>
      <c r="MD40" s="32"/>
      <c r="ME40" s="32"/>
      <c r="MF40" s="32"/>
      <c r="MG40" s="32"/>
      <c r="MH40" s="32"/>
      <c r="MI40" s="32"/>
      <c r="MJ40" s="32"/>
      <c r="MK40" s="32"/>
      <c r="ML40" s="32"/>
      <c r="MM40" s="32"/>
      <c r="MN40" s="32"/>
      <c r="MO40" s="32"/>
      <c r="MP40" s="32"/>
      <c r="MQ40" s="32"/>
      <c r="MR40" s="32"/>
      <c r="MS40" s="32"/>
      <c r="MT40" s="32"/>
      <c r="MU40" s="32"/>
      <c r="MV40" s="32"/>
      <c r="MW40" s="32"/>
      <c r="MX40" s="32"/>
      <c r="MY40" s="32"/>
      <c r="MZ40" s="32"/>
      <c r="NA40" s="32"/>
      <c r="NB40" s="32"/>
      <c r="NC40" s="32"/>
      <c r="ND40" s="32"/>
      <c r="NE40" s="32"/>
      <c r="NF40" s="32"/>
      <c r="NG40" s="32"/>
      <c r="NH40" s="32"/>
      <c r="NI40" s="32"/>
      <c r="NJ40" s="32"/>
      <c r="NK40" s="32"/>
      <c r="NL40" s="32"/>
      <c r="NM40" s="32"/>
      <c r="NN40" s="32"/>
      <c r="NO40" s="32"/>
      <c r="NP40" s="32"/>
      <c r="NQ40" s="32"/>
      <c r="NR40" s="32"/>
      <c r="NS40" s="32"/>
      <c r="NT40" s="32"/>
      <c r="NU40" s="32"/>
      <c r="NV40" s="32"/>
      <c r="NW40" s="32"/>
      <c r="NX40" s="32"/>
      <c r="NY40" s="32"/>
      <c r="NZ40" s="32"/>
      <c r="OA40" s="32"/>
      <c r="OB40" s="32"/>
      <c r="OC40" s="32"/>
      <c r="OD40" s="32"/>
      <c r="OE40" s="32"/>
      <c r="OF40" s="32"/>
      <c r="OG40" s="32"/>
      <c r="OH40" s="32"/>
      <c r="OI40" s="32"/>
      <c r="OJ40" s="32"/>
      <c r="OL40" s="173" t="e">
        <v>#N/A</v>
      </c>
      <c r="OM40" s="173" t="e">
        <v>#N/A</v>
      </c>
      <c r="ON40" s="173">
        <v>24.184557443442792</v>
      </c>
      <c r="OO40" s="173">
        <v>29.4292124237762</v>
      </c>
      <c r="OP40" s="6">
        <v>46.879224415245446</v>
      </c>
      <c r="OQ40" s="6">
        <v>5.3962973019741804</v>
      </c>
      <c r="OR40" s="6">
        <v>46.229055435301206</v>
      </c>
      <c r="OS40" s="6">
        <v>7.1409783754664922</v>
      </c>
      <c r="OT40" s="175">
        <v>3814016523760770</v>
      </c>
      <c r="OU40" s="175">
        <v>148090078869229</v>
      </c>
      <c r="OV40" s="176">
        <v>95.766189219437507</v>
      </c>
      <c r="OW40" s="176">
        <v>10.9044727067163</v>
      </c>
      <c r="OX40" s="39">
        <v>3097021191815160</v>
      </c>
      <c r="OY40" s="39">
        <v>2858977192837120</v>
      </c>
      <c r="OZ40" s="39">
        <v>1890589037559800</v>
      </c>
      <c r="PA40" s="39">
        <v>2137556233748480</v>
      </c>
      <c r="PB40" s="39">
        <v>3101380046749690</v>
      </c>
      <c r="PC40" s="39">
        <v>2852874312744960</v>
      </c>
      <c r="PD40" s="39">
        <v>3324402129174520</v>
      </c>
      <c r="PE40" s="39">
        <v>3190496591609850</v>
      </c>
      <c r="PF40" s="39">
        <v>3660378093387770</v>
      </c>
      <c r="PG40" s="39">
        <v>3832033172258810</v>
      </c>
      <c r="PH40" s="39">
        <v>4503465409642490</v>
      </c>
      <c r="PI40" s="39">
        <v>3983914221699070</v>
      </c>
      <c r="PJ40" s="39">
        <v>4576667221622780</v>
      </c>
      <c r="PK40" s="39">
        <v>4796352114458620</v>
      </c>
      <c r="PL40" s="39">
        <v>4714715523579900</v>
      </c>
      <c r="PM40" s="39">
        <v>4764595663142910</v>
      </c>
      <c r="PN40" s="39">
        <v>4903742402985980</v>
      </c>
      <c r="PO40" s="39">
        <v>5187009991671800</v>
      </c>
      <c r="PP40" s="39">
        <v>5443540872069120</v>
      </c>
      <c r="PQ40" s="39">
        <v>5484419297050620</v>
      </c>
      <c r="PR40" s="39">
        <v>5848713591259130</v>
      </c>
      <c r="PS40" s="39">
        <v>6057151575359480</v>
      </c>
      <c r="PT40" s="39">
        <v>5884050971557880</v>
      </c>
      <c r="PU40" s="39">
        <v>5932033809317880</v>
      </c>
      <c r="PV40" s="39">
        <v>6144463965519870</v>
      </c>
      <c r="PW40" s="39">
        <v>6070303838961660</v>
      </c>
      <c r="PX40" s="39">
        <v>5968069121802240</v>
      </c>
      <c r="PY40" s="39">
        <v>6050064879321080</v>
      </c>
      <c r="PZ40" s="39">
        <v>5906901271314430</v>
      </c>
      <c r="QA40" s="39">
        <v>5956365872791550</v>
      </c>
      <c r="QB40" s="39">
        <v>5851379692208120</v>
      </c>
      <c r="QC40" s="39">
        <v>5661158811893760</v>
      </c>
      <c r="QD40" s="39">
        <v>5641077692301310</v>
      </c>
      <c r="QE40" s="39">
        <v>5208427919835130</v>
      </c>
      <c r="QF40" s="39">
        <v>5135076857741310</v>
      </c>
      <c r="QG40" s="39">
        <v>5104951957127160</v>
      </c>
      <c r="QH40" s="39">
        <v>4923447176069120</v>
      </c>
      <c r="QI40" s="39">
        <v>4776023497375740</v>
      </c>
      <c r="QJ40" s="39">
        <v>4497710153465850</v>
      </c>
      <c r="QK40" s="39">
        <v>4400767641321470</v>
      </c>
      <c r="QL40" s="39">
        <v>4216631924359160</v>
      </c>
      <c r="QM40" s="39">
        <v>4003854144241660</v>
      </c>
      <c r="QN40" s="39">
        <v>3776456832319480</v>
      </c>
      <c r="QO40" s="39">
        <v>3602609172643840</v>
      </c>
      <c r="QP40" s="39">
        <v>3435902969839610</v>
      </c>
      <c r="QQ40" s="39">
        <v>3222836353171450</v>
      </c>
      <c r="QR40" s="39">
        <v>2938334229823480</v>
      </c>
      <c r="QS40" s="39">
        <v>2830752278380540</v>
      </c>
      <c r="QT40" s="39">
        <v>2653825932460030</v>
      </c>
      <c r="QU40" s="39">
        <v>2385770312630270</v>
      </c>
      <c r="QV40" s="39">
        <v>2254508864307200</v>
      </c>
      <c r="QW40" s="39">
        <v>2036960717701120</v>
      </c>
      <c r="QX40" s="39">
        <v>1883524487446520</v>
      </c>
      <c r="QY40" s="39">
        <v>1711523932143610</v>
      </c>
      <c r="QZ40" s="39">
        <v>1588837117591550</v>
      </c>
      <c r="RA40" s="39">
        <v>1475391193612280</v>
      </c>
      <c r="RB40" s="39">
        <v>1379229023338490</v>
      </c>
      <c r="RC40" s="39">
        <v>1179196290236410</v>
      </c>
      <c r="RD40" s="39">
        <v>1058944520814590</v>
      </c>
      <c r="RE40" s="39">
        <v>959854592131072</v>
      </c>
      <c r="RF40" s="39">
        <v>853691389181952</v>
      </c>
      <c r="RG40" s="39">
        <v>769825039187968</v>
      </c>
      <c r="RH40" s="39">
        <v>681649427709952</v>
      </c>
      <c r="RI40" s="39">
        <v>578690203254784</v>
      </c>
      <c r="RJ40" s="39">
        <v>478370672410624</v>
      </c>
      <c r="RK40" s="39">
        <v>449822427447296</v>
      </c>
      <c r="RL40" s="39">
        <v>383391966953472</v>
      </c>
      <c r="RM40" s="39">
        <v>317591222484992</v>
      </c>
      <c r="RN40" s="39">
        <v>259301201412096</v>
      </c>
      <c r="RO40" s="39">
        <v>219624025096192</v>
      </c>
      <c r="RP40" s="39">
        <v>194181477695488</v>
      </c>
      <c r="RQ40" s="39">
        <v>162924584763392</v>
      </c>
      <c r="RR40" s="39">
        <v>140031519883264</v>
      </c>
      <c r="RS40" s="39">
        <v>103826916900864</v>
      </c>
      <c r="RT40" s="39">
        <v>92959030640640</v>
      </c>
      <c r="RU40" s="39">
        <v>71657779625984</v>
      </c>
      <c r="RV40" s="39">
        <v>60109329793024</v>
      </c>
      <c r="RW40" s="39">
        <v>49264096968704</v>
      </c>
      <c r="RX40" s="39">
        <v>36936106377216</v>
      </c>
      <c r="RY40" s="39">
        <v>30781577625600</v>
      </c>
      <c r="RZ40" s="39">
        <v>20447372509184</v>
      </c>
      <c r="SA40" s="39">
        <v>17171039125504</v>
      </c>
      <c r="SB40" s="39">
        <v>16177884561408</v>
      </c>
      <c r="SC40" s="39">
        <v>10675934986240</v>
      </c>
      <c r="SD40" s="39">
        <v>8133295472640</v>
      </c>
      <c r="SE40" s="39">
        <v>9703687979008</v>
      </c>
      <c r="SF40" s="39">
        <v>7266543599616</v>
      </c>
      <c r="SG40" s="39">
        <v>5680855515136</v>
      </c>
      <c r="SH40" s="39">
        <v>3250515869696</v>
      </c>
      <c r="SI40" s="39">
        <v>4344249581568</v>
      </c>
      <c r="SJ40" s="39">
        <v>1702021038080</v>
      </c>
      <c r="SK40" s="39">
        <v>855754604544</v>
      </c>
      <c r="SL40" s="39">
        <v>430440153088</v>
      </c>
      <c r="SM40" s="39">
        <v>1738494705664</v>
      </c>
      <c r="SN40" s="39">
        <v>877777977344</v>
      </c>
      <c r="SO40" s="39">
        <v>1765513887744</v>
      </c>
      <c r="SP40" s="39">
        <v>447675596800</v>
      </c>
      <c r="SQ40" s="39">
        <v>450972909568</v>
      </c>
      <c r="SR40" s="39">
        <v>0</v>
      </c>
      <c r="SS40" s="39">
        <v>1399977070821370</v>
      </c>
      <c r="ST40" s="39">
        <v>700957788733440</v>
      </c>
      <c r="SU40" s="39">
        <v>741587508264960</v>
      </c>
      <c r="SV40" s="39">
        <v>456927377096704</v>
      </c>
      <c r="SW40" s="39">
        <v>844257090863104</v>
      </c>
      <c r="SX40" s="39">
        <v>569617688821760</v>
      </c>
      <c r="SY40" s="39">
        <v>503782953713664</v>
      </c>
      <c r="SZ40" s="39">
        <v>603814486867968</v>
      </c>
      <c r="TA40" s="39">
        <v>636424495824896</v>
      </c>
      <c r="TB40" s="39">
        <v>581596621045760</v>
      </c>
      <c r="TC40" s="39">
        <v>693120278724608</v>
      </c>
      <c r="TD40" s="39">
        <v>334905879822336</v>
      </c>
      <c r="TE40" s="39">
        <v>503393856520192</v>
      </c>
      <c r="TF40" s="39">
        <v>427137752367104</v>
      </c>
      <c r="TG40" s="39">
        <v>462046508351488</v>
      </c>
      <c r="TH40" s="39">
        <v>505175059988480</v>
      </c>
      <c r="TI40" s="39">
        <v>518828761022464</v>
      </c>
      <c r="TJ40" s="39">
        <v>380467194888192</v>
      </c>
      <c r="TK40" s="39">
        <v>480052554760192</v>
      </c>
      <c r="TL40" s="39">
        <v>442366162894848</v>
      </c>
      <c r="TM40" s="39">
        <v>528213667217408</v>
      </c>
      <c r="TN40" s="39">
        <v>572379017248768</v>
      </c>
      <c r="TO40" s="39">
        <v>435547097006080</v>
      </c>
      <c r="TP40" s="39">
        <v>445065918939136</v>
      </c>
      <c r="TQ40" s="39">
        <v>456689073520640</v>
      </c>
      <c r="TR40" s="39">
        <v>450646994059264</v>
      </c>
      <c r="TS40" s="39">
        <v>558378631823360</v>
      </c>
      <c r="TT40" s="39">
        <v>543300847140864</v>
      </c>
      <c r="TU40" s="39">
        <v>506198604382208</v>
      </c>
      <c r="TV40" s="39">
        <v>458938965295104</v>
      </c>
      <c r="TW40" s="39">
        <v>460941728677888</v>
      </c>
      <c r="TX40" s="39">
        <v>413196523405312</v>
      </c>
      <c r="TY40" s="39">
        <v>465283504406528</v>
      </c>
      <c r="TZ40" s="39">
        <v>404303189639168</v>
      </c>
      <c r="UA40" s="39">
        <v>386973332144128</v>
      </c>
      <c r="UB40" s="39">
        <v>417890956214272</v>
      </c>
      <c r="UC40" s="39">
        <v>334248414281728</v>
      </c>
      <c r="UD40" s="39">
        <v>348023985012736</v>
      </c>
      <c r="UE40" s="39">
        <v>316641128742912</v>
      </c>
      <c r="UF40" s="39">
        <v>362368169148416</v>
      </c>
      <c r="UG40" s="39">
        <v>304739237494784</v>
      </c>
      <c r="UH40" s="39">
        <v>312293413879808</v>
      </c>
      <c r="UI40" s="39">
        <v>285914462945280</v>
      </c>
      <c r="UJ40" s="39">
        <v>266478209204224</v>
      </c>
      <c r="UK40" s="39">
        <v>286763859836928</v>
      </c>
      <c r="UL40" s="39">
        <v>244519031275520</v>
      </c>
      <c r="UM40" s="39">
        <v>203077009276928</v>
      </c>
      <c r="UN40" s="39">
        <v>226215994589184</v>
      </c>
      <c r="UO40" s="39">
        <v>209227788320768</v>
      </c>
      <c r="UP40" s="39">
        <v>178032518103040</v>
      </c>
      <c r="UQ40" s="39">
        <v>177487225028608</v>
      </c>
      <c r="UR40" s="39">
        <v>153828984881152</v>
      </c>
      <c r="US40" s="39">
        <v>141749590687744</v>
      </c>
      <c r="UT40" s="39">
        <v>148327400210432</v>
      </c>
      <c r="UU40" s="39">
        <v>120515574366208</v>
      </c>
      <c r="UV40" s="39">
        <v>118246162300928</v>
      </c>
      <c r="UW40" s="39">
        <v>111289254805504</v>
      </c>
      <c r="UX40" s="39">
        <v>107201133805568</v>
      </c>
      <c r="UY40" s="39">
        <v>105699623305216</v>
      </c>
      <c r="UZ40" s="39">
        <v>81243030945792</v>
      </c>
      <c r="VA40" s="39">
        <v>78046979686400</v>
      </c>
      <c r="VB40" s="39">
        <v>79890107858944</v>
      </c>
      <c r="VC40" s="39">
        <v>67692937609216</v>
      </c>
      <c r="VD40" s="39">
        <v>55185871208448</v>
      </c>
      <c r="VE40" s="39">
        <v>51857703567360</v>
      </c>
      <c r="VF40" s="39">
        <v>37860128325632</v>
      </c>
      <c r="VG40" s="39">
        <v>34353295917056</v>
      </c>
      <c r="VH40" s="39">
        <v>36737858404352</v>
      </c>
      <c r="VI40" s="39">
        <v>29071174008832</v>
      </c>
      <c r="VJ40" s="39">
        <v>29604391682048</v>
      </c>
      <c r="VK40" s="39">
        <v>28965070700544</v>
      </c>
      <c r="VL40" s="39">
        <v>21302905667584</v>
      </c>
      <c r="VM40" s="39">
        <v>20384095141888</v>
      </c>
      <c r="VN40" s="39">
        <v>13919624101888</v>
      </c>
      <c r="VO40" s="39">
        <v>13101543981056</v>
      </c>
      <c r="VP40" s="39">
        <v>10910874730496</v>
      </c>
      <c r="VQ40" s="39">
        <v>9996374900736</v>
      </c>
      <c r="VR40" s="39">
        <v>9231787884544</v>
      </c>
      <c r="VS40" s="39">
        <v>7863413506048</v>
      </c>
      <c r="VT40" s="39">
        <v>5723869151232</v>
      </c>
      <c r="VU40" s="39">
        <v>4610238971904</v>
      </c>
      <c r="VV40" s="39">
        <v>4290034270208</v>
      </c>
      <c r="VW40" s="39">
        <v>3914510630912</v>
      </c>
      <c r="VX40" s="39">
        <v>2798682898432</v>
      </c>
      <c r="VY40" s="39">
        <v>3122460098560</v>
      </c>
      <c r="VZ40" s="39">
        <v>3475993001984</v>
      </c>
      <c r="WA40" s="39">
        <v>2956008357888</v>
      </c>
      <c r="WB40" s="39">
        <v>2147094626304</v>
      </c>
      <c r="WC40" s="39">
        <v>2037340045312</v>
      </c>
      <c r="WD40" s="39">
        <v>2023035109376</v>
      </c>
      <c r="WE40" s="39">
        <v>1596719497216</v>
      </c>
      <c r="WF40" s="39">
        <v>841462317056</v>
      </c>
      <c r="WG40" s="39">
        <v>613153636352</v>
      </c>
      <c r="WH40" s="39">
        <v>1309065740288</v>
      </c>
      <c r="WI40" s="39">
        <v>1097464086528</v>
      </c>
      <c r="WJ40" s="39">
        <v>1646136655872</v>
      </c>
      <c r="WK40" s="39">
        <v>632543248384</v>
      </c>
      <c r="WL40" s="39">
        <v>636701376512</v>
      </c>
      <c r="WM40" s="39">
        <v>387223617536</v>
      </c>
      <c r="WN40" s="36"/>
      <c r="WO40" s="37">
        <v>0.50267680289605354</v>
      </c>
      <c r="WP40" s="37" t="e">
        <v>#N/A</v>
      </c>
      <c r="WQ40" s="37">
        <v>1.0008249859461964</v>
      </c>
      <c r="WR40" s="36" t="e">
        <v>#N/A</v>
      </c>
      <c r="WS40" s="37">
        <v>2.0438507370498882</v>
      </c>
      <c r="WT40" s="36" t="e">
        <v>#N/A</v>
      </c>
      <c r="WU40" s="37">
        <v>4.069288404396624</v>
      </c>
      <c r="WV40" t="e">
        <v>#N/A</v>
      </c>
      <c r="WW40"/>
      <c r="WX40" s="39">
        <v>4.4634739265829033</v>
      </c>
      <c r="WY40" s="39">
        <v>401.03000000000003</v>
      </c>
      <c r="WZ40" s="39">
        <v>1.8625147223651859</v>
      </c>
      <c r="XA40" s="39">
        <v>68</v>
      </c>
      <c r="XB40" s="227">
        <v>7787922903734428</v>
      </c>
      <c r="XC40" s="227">
        <v>913041028294459.5</v>
      </c>
      <c r="XD40" s="39">
        <v>62.692345301908539</v>
      </c>
      <c r="XE40" s="39">
        <v>8.1050010200614029</v>
      </c>
      <c r="XF40" s="39">
        <v>78.228543387675714</v>
      </c>
      <c r="XG40" s="39">
        <v>11.248409516045351</v>
      </c>
      <c r="XH40" s="220"/>
      <c r="XI40" s="223"/>
      <c r="XJ40" s="223"/>
      <c r="XK40" s="187">
        <v>3113496468478410</v>
      </c>
      <c r="XL40" s="187">
        <v>3990617152548590</v>
      </c>
      <c r="XM40" s="187">
        <v>5589797488501190</v>
      </c>
      <c r="XN40" s="187">
        <v>7402873874698710</v>
      </c>
      <c r="XO40" s="187">
        <v>9017545336933020</v>
      </c>
      <c r="XP40" s="32">
        <v>1.01202151885888E+16</v>
      </c>
      <c r="XQ40" s="32">
        <v>1.05865505397931E+16</v>
      </c>
      <c r="XR40" s="32">
        <v>1.03426182300959E+16</v>
      </c>
      <c r="XS40" s="187">
        <v>9517909836948800</v>
      </c>
      <c r="XT40" s="187">
        <v>8299302595052710</v>
      </c>
      <c r="XU40" s="187">
        <v>6945704819753730</v>
      </c>
      <c r="XV40" s="187">
        <v>5651720921067230</v>
      </c>
      <c r="XW40" s="187">
        <v>4446110086086720</v>
      </c>
      <c r="XX40" s="187">
        <v>3387369473933140</v>
      </c>
      <c r="XY40" s="187">
        <v>2476543787806340</v>
      </c>
      <c r="XZ40" s="187">
        <v>1703653433632890</v>
      </c>
      <c r="YA40" s="187">
        <v>1080222570018700</v>
      </c>
      <c r="YB40" s="187">
        <v>615117673575576</v>
      </c>
      <c r="YC40" s="187">
        <v>307787572479054</v>
      </c>
      <c r="YD40" s="187">
        <v>133480822628190</v>
      </c>
      <c r="YE40" s="187">
        <v>51671922296118</v>
      </c>
      <c r="YF40" s="187">
        <v>21184368901391.199</v>
      </c>
      <c r="YG40" s="187">
        <v>12862440614580.301</v>
      </c>
      <c r="YH40" s="187">
        <v>10756195596734.1</v>
      </c>
      <c r="YI40" s="187">
        <v>8947747792448.6191</v>
      </c>
      <c r="YJ40" s="187">
        <v>6607965736432.1904</v>
      </c>
      <c r="YK40" s="187">
        <v>4343761728552.5</v>
      </c>
      <c r="YL40" s="187">
        <v>2643876020700.6602</v>
      </c>
      <c r="YM40" s="187">
        <v>1516589925411.3301</v>
      </c>
      <c r="YN40" s="187">
        <v>830231746194.49805</v>
      </c>
      <c r="YO40" s="187">
        <v>473184004756.51202</v>
      </c>
      <c r="YP40" s="187">
        <v>342554978271.80298</v>
      </c>
      <c r="YQ40" s="187">
        <v>362291389770.71198</v>
      </c>
      <c r="YR40" s="187">
        <v>439797771114.69397</v>
      </c>
      <c r="YS40" s="187">
        <v>483866476557.15698</v>
      </c>
      <c r="YT40"/>
      <c r="YU40" s="187"/>
      <c r="YV40" s="187"/>
      <c r="YW40" s="187"/>
      <c r="YX40" s="187">
        <v>2585300717548310</v>
      </c>
      <c r="YY40" s="187">
        <v>1026563165930170</v>
      </c>
      <c r="YZ40" s="187">
        <v>449898765773511</v>
      </c>
      <c r="ZA40" s="187">
        <v>516213955826271</v>
      </c>
      <c r="ZB40" s="187">
        <v>631624872390272</v>
      </c>
      <c r="ZC40" s="187">
        <v>711101711362247</v>
      </c>
      <c r="ZD40" s="187">
        <v>754032903883793</v>
      </c>
      <c r="ZE40" s="187">
        <v>752019772217417</v>
      </c>
      <c r="ZF40" s="187">
        <v>709225027145553</v>
      </c>
      <c r="ZG40" s="187">
        <v>634746285879265</v>
      </c>
      <c r="ZH40" s="187">
        <v>545136305098466</v>
      </c>
      <c r="ZI40" s="187">
        <v>454710131975497</v>
      </c>
      <c r="ZJ40" s="187">
        <v>366426205197204</v>
      </c>
      <c r="ZK40" s="187">
        <v>285593926551936</v>
      </c>
      <c r="ZL40" s="187">
        <v>213529887661908</v>
      </c>
      <c r="ZM40" s="187">
        <v>150876992303338</v>
      </c>
      <c r="ZN40" s="187">
        <v>99567328156090.094</v>
      </c>
      <c r="ZO40" s="187">
        <v>60739982297511.797</v>
      </c>
      <c r="ZP40" s="187">
        <v>34511489177605.5</v>
      </c>
      <c r="ZQ40" s="187">
        <v>19133345272482.102</v>
      </c>
      <c r="ZR40" s="187">
        <v>11731187815764.9</v>
      </c>
      <c r="ZS40" s="187">
        <v>8783341956752.4902</v>
      </c>
      <c r="ZT40" s="187">
        <v>7576384575842.3604</v>
      </c>
      <c r="ZU40" s="187">
        <v>7022875750564.3896</v>
      </c>
      <c r="ZV40" s="187">
        <v>6547898728586.7695</v>
      </c>
      <c r="ZW40" s="187">
        <v>5716840397060.4297</v>
      </c>
      <c r="ZX40" s="187">
        <v>4572973823561.9004</v>
      </c>
      <c r="ZY40" s="187">
        <v>3476580776367.0698</v>
      </c>
      <c r="ZZ40" s="187">
        <v>2577988273235.6802</v>
      </c>
      <c r="AAA40" s="187">
        <v>1860612505134.3601</v>
      </c>
      <c r="AAB40" s="187">
        <v>1272808555191.97</v>
      </c>
      <c r="AAC40" s="187">
        <v>833359604961.41101</v>
      </c>
      <c r="AAD40" s="187">
        <v>636952555437.60999</v>
      </c>
      <c r="AAE40" s="187">
        <v>677268376140.12305</v>
      </c>
      <c r="AAF40" s="187">
        <v>735237340000.65698</v>
      </c>
    </row>
    <row r="41" spans="1:708" x14ac:dyDescent="0.3">
      <c r="A41" s="2">
        <v>43126</v>
      </c>
      <c r="B41" s="1" t="s">
        <v>6</v>
      </c>
      <c r="C41" s="4" t="s">
        <v>11</v>
      </c>
      <c r="D41" s="1">
        <v>82</v>
      </c>
      <c r="E41" s="3">
        <v>0.68368055555555562</v>
      </c>
      <c r="F41" s="3">
        <v>0.68576388888888884</v>
      </c>
      <c r="G41" s="196"/>
      <c r="H41" s="57">
        <v>43126.683680555558</v>
      </c>
      <c r="I41" s="57">
        <v>43126.685763888891</v>
      </c>
      <c r="J41" s="196">
        <f t="shared" si="0"/>
        <v>35</v>
      </c>
      <c r="K41" s="77">
        <v>7.5</v>
      </c>
      <c r="L41" s="53">
        <v>90</v>
      </c>
      <c r="M41" s="53"/>
      <c r="N41" s="53">
        <v>6</v>
      </c>
      <c r="O41" s="53">
        <v>232</v>
      </c>
      <c r="P41" s="53">
        <v>1004.8</v>
      </c>
      <c r="Q41" s="54">
        <v>49</v>
      </c>
      <c r="R41" s="210" t="s">
        <v>11</v>
      </c>
      <c r="S41" s="211">
        <v>14.4</v>
      </c>
      <c r="T41" s="211">
        <v>2.018691588785047</v>
      </c>
      <c r="U41" s="212">
        <v>3138.6666666666665</v>
      </c>
      <c r="V41" s="78">
        <v>82</v>
      </c>
      <c r="W41" s="116">
        <v>9.1536312849162016</v>
      </c>
      <c r="X41" s="116">
        <v>64.308659217877093</v>
      </c>
      <c r="Y41" s="116">
        <v>7.6482192737430168</v>
      </c>
      <c r="Z41" s="117">
        <v>34.947847345251404</v>
      </c>
      <c r="AA41" s="117">
        <v>3226.2216344134085</v>
      </c>
      <c r="AB41" s="116">
        <v>1.4772641474301673</v>
      </c>
      <c r="AC41" s="116">
        <v>2.3676455239664804</v>
      </c>
      <c r="AD41" s="116">
        <v>85.894465782122907</v>
      </c>
      <c r="AE41" s="116">
        <v>22.379084647486014</v>
      </c>
      <c r="AF41" s="116">
        <v>460.76239525139664</v>
      </c>
      <c r="AG41" s="116">
        <v>1.3094475593296093</v>
      </c>
      <c r="AH41" s="116">
        <v>87.826946578212286</v>
      </c>
      <c r="AI41" s="116">
        <v>475.72486033519556</v>
      </c>
      <c r="AJ41" s="118">
        <v>79.891323324022352</v>
      </c>
      <c r="AK41" s="83">
        <v>3225.4791656906082</v>
      </c>
      <c r="AL41" s="84">
        <v>39.734768410702998</v>
      </c>
      <c r="AM41" s="76"/>
      <c r="AN41" s="48">
        <v>929.1435885418623</v>
      </c>
      <c r="AO41" s="49">
        <v>32.806760992314594</v>
      </c>
      <c r="AP41" s="48">
        <v>1.3129353046353434</v>
      </c>
      <c r="AQ41" s="49">
        <v>2.2402331760569664E-2</v>
      </c>
      <c r="AR41" s="49">
        <v>1.139680165547956</v>
      </c>
      <c r="AS41" s="49">
        <v>3.9146669124431027E-3</v>
      </c>
      <c r="AT41" s="89">
        <v>1617.0320124995774</v>
      </c>
      <c r="AU41" s="90">
        <v>367.16674127639209</v>
      </c>
      <c r="AV41" s="89">
        <v>1005.823018350962</v>
      </c>
      <c r="AW41" s="90">
        <v>228.38432207525884</v>
      </c>
      <c r="AX41" s="74">
        <v>665.00713921688327</v>
      </c>
      <c r="AY41" s="74">
        <v>83.855586506353347</v>
      </c>
      <c r="AZ41" s="74">
        <v>500.57448822298721</v>
      </c>
      <c r="BA41" s="90">
        <v>63.672515218586845</v>
      </c>
      <c r="BB41" s="89">
        <v>3096.5601589494495</v>
      </c>
      <c r="BC41" s="74">
        <v>313.03835972879489</v>
      </c>
      <c r="BD41" s="74">
        <v>908.69368482970651</v>
      </c>
      <c r="BE41" s="70">
        <v>107.59605596917437</v>
      </c>
      <c r="BF41" s="74">
        <v>620.30995442445737</v>
      </c>
      <c r="BG41" s="69">
        <v>83.015577224566371</v>
      </c>
      <c r="BH41" s="88">
        <v>230.63117382624674</v>
      </c>
      <c r="BI41" s="70">
        <v>52.367606748635275</v>
      </c>
      <c r="BJ41" s="70">
        <v>137.73566088668326</v>
      </c>
      <c r="BK41" s="70">
        <v>17.519822065008558</v>
      </c>
      <c r="BL41" s="70">
        <v>170.68149403806859</v>
      </c>
      <c r="BM41" s="69">
        <v>22.842165675494094</v>
      </c>
      <c r="BN41" s="71"/>
      <c r="BO41" s="72">
        <v>902179.13696173648</v>
      </c>
      <c r="BP41" s="73"/>
      <c r="BQ41" s="73">
        <v>1545695381545542.5</v>
      </c>
      <c r="BS41" s="49">
        <v>143.96063379500268</v>
      </c>
      <c r="BT41" s="70"/>
      <c r="BU41" s="69">
        <v>246.646455969578</v>
      </c>
      <c r="BV41" s="85">
        <v>147791140940456.09</v>
      </c>
      <c r="BW41" s="75">
        <v>124719169084505.98</v>
      </c>
      <c r="BX41" s="75">
        <v>97949184545747.484</v>
      </c>
      <c r="BY41" s="75">
        <v>124254298510210.34</v>
      </c>
      <c r="BZ41" s="75">
        <v>145795567745493.06</v>
      </c>
      <c r="CA41" s="75">
        <v>160529539602416.59</v>
      </c>
      <c r="CB41" s="75">
        <v>209186817761074.94</v>
      </c>
      <c r="CC41" s="75">
        <v>232933271859430.87</v>
      </c>
      <c r="CD41" s="75">
        <v>273860766092808</v>
      </c>
      <c r="CE41" s="75">
        <v>334731382803845.31</v>
      </c>
      <c r="CF41" s="75">
        <v>424033676140539.69</v>
      </c>
      <c r="CG41" s="75">
        <v>437611593796335.31</v>
      </c>
      <c r="CH41" s="75">
        <v>525648481887924.31</v>
      </c>
      <c r="CI41" s="75">
        <v>601835458933971.37</v>
      </c>
      <c r="CJ41" s="75">
        <v>697117057250465.37</v>
      </c>
      <c r="CK41" s="75">
        <v>763063761900324.75</v>
      </c>
      <c r="CL41" s="75">
        <v>838318086470383.62</v>
      </c>
      <c r="CM41" s="75">
        <v>897545093953999</v>
      </c>
      <c r="CN41" s="75">
        <v>979808296692436.37</v>
      </c>
      <c r="CO41" s="75">
        <v>1055681219380582.7</v>
      </c>
      <c r="CP41" s="75">
        <v>1107761358446785.1</v>
      </c>
      <c r="CQ41" s="75">
        <v>1224252736030619</v>
      </c>
      <c r="CR41" s="75">
        <v>1299673131184264.7</v>
      </c>
      <c r="CS41" s="75">
        <v>1418453183098662.5</v>
      </c>
      <c r="CT41" s="75">
        <v>1467473275137098.5</v>
      </c>
      <c r="CU41" s="75">
        <v>1551865180285507.7</v>
      </c>
      <c r="CV41" s="75">
        <v>1677632510831918.5</v>
      </c>
      <c r="CW41" s="75">
        <v>1783561077021760</v>
      </c>
      <c r="CX41" s="75">
        <v>1879071972819645.2</v>
      </c>
      <c r="CY41" s="75">
        <v>1951899409211354.2</v>
      </c>
      <c r="CZ41" s="75">
        <v>1988493685094098.5</v>
      </c>
      <c r="DA41" s="75">
        <v>2051622857822930.5</v>
      </c>
      <c r="DB41" s="75">
        <v>2142268541424726</v>
      </c>
      <c r="DC41" s="75">
        <v>2184134915671958</v>
      </c>
      <c r="DD41" s="75">
        <v>2249214874945205</v>
      </c>
      <c r="DE41" s="75">
        <v>2310676587572362</v>
      </c>
      <c r="DF41" s="75">
        <v>2351374773369854</v>
      </c>
      <c r="DG41" s="75">
        <v>2419161533075144</v>
      </c>
      <c r="DH41" s="75">
        <v>2465337822102057.5</v>
      </c>
      <c r="DI41" s="75">
        <v>2526422046045689</v>
      </c>
      <c r="DJ41" s="75">
        <v>2539140282922382</v>
      </c>
      <c r="DK41" s="75">
        <v>2554080643444759.5</v>
      </c>
      <c r="DL41" s="75">
        <v>2517157124832081.5</v>
      </c>
      <c r="DM41" s="75">
        <v>2504314369356369.5</v>
      </c>
      <c r="DN41" s="75">
        <v>2455653089027932.5</v>
      </c>
      <c r="DO41" s="75">
        <v>2399944455421679</v>
      </c>
      <c r="DP41" s="75">
        <v>2388221405098067.5</v>
      </c>
      <c r="DQ41" s="75">
        <v>2337302422034861</v>
      </c>
      <c r="DR41" s="75">
        <v>2257968222259917.5</v>
      </c>
      <c r="DS41" s="75">
        <v>2224979797892018.5</v>
      </c>
      <c r="DT41" s="75">
        <v>2157030408537813.2</v>
      </c>
      <c r="DU41" s="75">
        <v>2100082040946214.2</v>
      </c>
      <c r="DV41" s="75">
        <v>2033582325276973.7</v>
      </c>
      <c r="DW41" s="75">
        <v>1925594114411210</v>
      </c>
      <c r="DX41" s="75">
        <v>1844248796483067.2</v>
      </c>
      <c r="DY41" s="75">
        <v>1738061921956601.2</v>
      </c>
      <c r="DZ41" s="75">
        <v>1643335978276164.7</v>
      </c>
      <c r="EA41" s="75">
        <v>1526638377302604.2</v>
      </c>
      <c r="EB41" s="75">
        <v>1406939500016493.7</v>
      </c>
      <c r="EC41" s="75">
        <v>1296624189188026.5</v>
      </c>
      <c r="ED41" s="75">
        <v>1203885370833695.2</v>
      </c>
      <c r="EE41" s="75">
        <v>1095812179521158</v>
      </c>
      <c r="EF41" s="75">
        <v>1002209999792608</v>
      </c>
      <c r="EG41" s="75">
        <v>913289874503190.5</v>
      </c>
      <c r="EH41" s="75">
        <v>823943565908493.12</v>
      </c>
      <c r="EI41" s="75">
        <v>734653949874234.25</v>
      </c>
      <c r="EJ41" s="75">
        <v>661458709334326.25</v>
      </c>
      <c r="EK41" s="75">
        <v>571216021278147.25</v>
      </c>
      <c r="EL41" s="75">
        <v>492703257225074.56</v>
      </c>
      <c r="EM41" s="75">
        <v>431137646585792.81</v>
      </c>
      <c r="EN41" s="75">
        <v>373093389074346.56</v>
      </c>
      <c r="EO41" s="75">
        <v>326909788455148</v>
      </c>
      <c r="EP41" s="75">
        <v>271122586756467.41</v>
      </c>
      <c r="EQ41" s="75">
        <v>232164485136392.31</v>
      </c>
      <c r="ER41" s="75">
        <v>192110325532602.5</v>
      </c>
      <c r="ES41" s="75">
        <v>163578102083760.81</v>
      </c>
      <c r="ET41" s="75">
        <v>131294571113754.19</v>
      </c>
      <c r="EU41" s="75">
        <v>102610846725109.86</v>
      </c>
      <c r="EV41" s="75">
        <v>82196154265421.516</v>
      </c>
      <c r="EW41" s="75">
        <v>65834601866265.695</v>
      </c>
      <c r="EX41" s="75">
        <v>52491268382625.844</v>
      </c>
      <c r="EY41" s="75">
        <v>39641078178110.945</v>
      </c>
      <c r="EZ41" s="75">
        <v>32582845807441.43</v>
      </c>
      <c r="FA41" s="75">
        <v>24511951428177.863</v>
      </c>
      <c r="FB41" s="75">
        <v>19459554907880.977</v>
      </c>
      <c r="FC41" s="75">
        <v>14419493893724.301</v>
      </c>
      <c r="FD41" s="75">
        <v>9381563494784.6074</v>
      </c>
      <c r="FE41" s="75">
        <v>7016840232662.7158</v>
      </c>
      <c r="FF41" s="75">
        <v>5838317068811.2949</v>
      </c>
      <c r="FG41" s="75">
        <v>4375410758890.8638</v>
      </c>
      <c r="FH41" s="75">
        <v>3562511372822.1743</v>
      </c>
      <c r="FI41" s="75">
        <v>2268840988518.9995</v>
      </c>
      <c r="FK41" s="75"/>
      <c r="FL41" s="75"/>
      <c r="FM41" s="75"/>
      <c r="FN41" s="75"/>
      <c r="FO41" s="75"/>
      <c r="FP41" s="75"/>
      <c r="FQ41" s="75"/>
      <c r="FR41" s="75"/>
      <c r="IY41" s="219"/>
      <c r="IZ41" s="219"/>
      <c r="JA41" s="33">
        <v>14.79</v>
      </c>
      <c r="JB41" s="185" t="e">
        <v>#N/A</v>
      </c>
      <c r="JC41" s="185" t="e">
        <v>#N/A</v>
      </c>
      <c r="JD41" s="33">
        <v>14.79</v>
      </c>
      <c r="JE41" s="185" t="e">
        <v>#N/A</v>
      </c>
      <c r="JF41" s="185" t="e">
        <v>#N/A</v>
      </c>
      <c r="JG41" s="32"/>
      <c r="JH41" s="32"/>
      <c r="JI41" s="32"/>
      <c r="JJ41" s="32"/>
      <c r="JK41" s="32"/>
      <c r="JL41" s="32"/>
      <c r="JM41" s="32"/>
      <c r="JN41" s="32"/>
      <c r="JO41" s="32"/>
      <c r="JP41" s="32"/>
      <c r="JQ41" s="32"/>
      <c r="JR41" s="32"/>
      <c r="JS41" s="32"/>
      <c r="JT41" s="32"/>
      <c r="JU41" s="32"/>
      <c r="JV41" s="32"/>
      <c r="JW41" s="32"/>
      <c r="JX41" s="32"/>
      <c r="JY41" s="32"/>
      <c r="JZ41" s="32"/>
      <c r="KA41" s="32"/>
      <c r="KB41" s="32"/>
      <c r="KC41" s="32"/>
      <c r="KD41" s="32"/>
      <c r="KE41" s="32"/>
      <c r="KF41" s="32"/>
      <c r="KG41" s="32"/>
      <c r="KH41" s="32"/>
      <c r="KI41" s="32"/>
      <c r="KJ41" s="32"/>
      <c r="KK41" s="32"/>
      <c r="KL41" s="32"/>
      <c r="KM41" s="33">
        <v>14.79</v>
      </c>
      <c r="KN41" s="32"/>
      <c r="KO41" s="72"/>
      <c r="KP41" s="32"/>
      <c r="KQ41" s="32"/>
      <c r="KR41" s="32"/>
      <c r="KS41" s="32"/>
      <c r="KT41" s="32"/>
      <c r="KU41" s="32"/>
      <c r="KV41" s="32"/>
      <c r="KW41" s="32"/>
      <c r="KX41" s="32"/>
      <c r="KY41" s="32"/>
      <c r="KZ41" s="32"/>
      <c r="LA41" s="32"/>
      <c r="LB41" s="32"/>
      <c r="LC41" s="32"/>
      <c r="LD41" s="32"/>
      <c r="LE41" s="32"/>
      <c r="LF41" s="32"/>
      <c r="LG41" s="32"/>
      <c r="LH41" s="32"/>
      <c r="LI41" s="32"/>
      <c r="LJ41" s="32"/>
      <c r="LK41" s="32"/>
      <c r="LL41" s="32"/>
      <c r="LM41" s="32"/>
      <c r="LN41" s="32"/>
      <c r="LO41" s="32"/>
      <c r="LP41" s="32"/>
      <c r="LQ41" s="32"/>
      <c r="LR41" s="32"/>
      <c r="LS41" s="32"/>
      <c r="LT41" s="32"/>
      <c r="LU41" s="32"/>
      <c r="LV41" s="32"/>
      <c r="LW41" s="32"/>
      <c r="LX41" s="32"/>
      <c r="LY41" s="32"/>
      <c r="LZ41" s="32"/>
      <c r="MA41" s="32"/>
      <c r="MB41" s="32"/>
      <c r="MC41" s="32"/>
      <c r="MD41" s="32"/>
      <c r="ME41" s="32"/>
      <c r="MF41" s="32"/>
      <c r="MG41" s="32"/>
      <c r="MH41" s="32"/>
      <c r="MI41" s="32"/>
      <c r="MJ41" s="32"/>
      <c r="MK41" s="32"/>
      <c r="ML41" s="32"/>
      <c r="MM41" s="32"/>
      <c r="MN41" s="32"/>
      <c r="MO41" s="32"/>
      <c r="MP41" s="32"/>
      <c r="MQ41" s="32"/>
      <c r="MR41" s="32"/>
      <c r="MS41" s="32"/>
      <c r="MT41" s="32"/>
      <c r="MU41" s="32"/>
      <c r="MV41" s="32"/>
      <c r="MW41" s="32"/>
      <c r="MX41" s="32"/>
      <c r="MY41" s="32"/>
      <c r="MZ41" s="32"/>
      <c r="NA41" s="32"/>
      <c r="NB41" s="32"/>
      <c r="NC41" s="32"/>
      <c r="ND41" s="32"/>
      <c r="NE41" s="32"/>
      <c r="NF41" s="32"/>
      <c r="NG41" s="32"/>
      <c r="NH41" s="32"/>
      <c r="NI41" s="32"/>
      <c r="NJ41" s="32"/>
      <c r="NK41" s="32"/>
      <c r="NL41" s="32"/>
      <c r="NM41" s="32"/>
      <c r="NN41" s="32"/>
      <c r="NO41" s="32"/>
      <c r="NP41" s="32"/>
      <c r="NQ41" s="32"/>
      <c r="NR41" s="32"/>
      <c r="NS41" s="32"/>
      <c r="NT41" s="32"/>
      <c r="NU41" s="32"/>
      <c r="NV41" s="32"/>
      <c r="NW41" s="32"/>
      <c r="NX41" s="32"/>
      <c r="NY41" s="32"/>
      <c r="NZ41" s="32"/>
      <c r="OA41" s="32"/>
      <c r="OB41" s="32"/>
      <c r="OC41" s="32"/>
      <c r="OD41" s="32"/>
      <c r="OE41" s="32"/>
      <c r="OF41" s="32"/>
      <c r="OG41" s="32"/>
      <c r="OH41" s="32"/>
      <c r="OI41" s="32"/>
      <c r="OJ41" s="32"/>
      <c r="OL41" s="173" t="e">
        <v>#N/A</v>
      </c>
      <c r="OM41" s="173" t="e">
        <v>#N/A</v>
      </c>
      <c r="ON41" s="173">
        <v>178.73253604226056</v>
      </c>
      <c r="OO41" s="173">
        <v>13.097467401240895</v>
      </c>
      <c r="OP41" s="6">
        <v>268.39481871722637</v>
      </c>
      <c r="OQ41" s="6">
        <v>3.8108916416606404</v>
      </c>
      <c r="OR41" s="6">
        <v>226.87736433461717</v>
      </c>
      <c r="OS41" s="6">
        <v>9.1608325125229602</v>
      </c>
      <c r="OT41" s="175">
        <v>2477911523432650</v>
      </c>
      <c r="OU41" s="175">
        <v>125110902181697</v>
      </c>
      <c r="OV41" s="176">
        <v>331.827651706685</v>
      </c>
      <c r="OW41" s="176">
        <v>22.3150178316018</v>
      </c>
      <c r="OX41" s="39">
        <v>681454879113216</v>
      </c>
      <c r="OY41" s="39">
        <v>0</v>
      </c>
      <c r="OZ41" s="39">
        <v>0</v>
      </c>
      <c r="PA41" s="39">
        <v>288397155368960</v>
      </c>
      <c r="PB41" s="39">
        <v>675439978741760</v>
      </c>
      <c r="PC41" s="39">
        <v>176578789113856</v>
      </c>
      <c r="PD41" s="39">
        <v>279465636659200</v>
      </c>
      <c r="PE41" s="39">
        <v>133238114746368</v>
      </c>
      <c r="PF41" s="39">
        <v>604757366407168</v>
      </c>
      <c r="PG41" s="39">
        <v>491468141625344</v>
      </c>
      <c r="PH41" s="39">
        <v>660483090677760</v>
      </c>
      <c r="PI41" s="39">
        <v>719771087667200</v>
      </c>
      <c r="PJ41" s="39">
        <v>332839799226368</v>
      </c>
      <c r="PK41" s="39">
        <v>555912750170112</v>
      </c>
      <c r="PL41" s="39">
        <v>741266056806400</v>
      </c>
      <c r="PM41" s="39">
        <v>1027001037094910</v>
      </c>
      <c r="PN41" s="39">
        <v>877071781855232</v>
      </c>
      <c r="PO41" s="39">
        <v>782948177543168</v>
      </c>
      <c r="PP41" s="39">
        <v>916884115423232</v>
      </c>
      <c r="PQ41" s="39">
        <v>1188355710648320</v>
      </c>
      <c r="PR41" s="39">
        <v>1484266475094010</v>
      </c>
      <c r="PS41" s="39">
        <v>1344779895963640</v>
      </c>
      <c r="PT41" s="39">
        <v>1523600859332600</v>
      </c>
      <c r="PU41" s="39">
        <v>1412559982821370</v>
      </c>
      <c r="PV41" s="39">
        <v>1709222903414780</v>
      </c>
      <c r="PW41" s="39">
        <v>1848985568411640</v>
      </c>
      <c r="PX41" s="39">
        <v>1910842492715000</v>
      </c>
      <c r="PY41" s="39">
        <v>1996786398920700</v>
      </c>
      <c r="PZ41" s="39">
        <v>1969500069036030</v>
      </c>
      <c r="QA41" s="39">
        <v>2212857613647870</v>
      </c>
      <c r="QB41" s="39">
        <v>2217424371843070</v>
      </c>
      <c r="QC41" s="39">
        <v>2485032643985400</v>
      </c>
      <c r="QD41" s="39">
        <v>2611444000489470</v>
      </c>
      <c r="QE41" s="39">
        <v>2636506745274360</v>
      </c>
      <c r="QF41" s="39">
        <v>2966430563696640</v>
      </c>
      <c r="QG41" s="39">
        <v>3130745275023360</v>
      </c>
      <c r="QH41" s="39">
        <v>3005662405591040</v>
      </c>
      <c r="QI41" s="39">
        <v>2973558061924350</v>
      </c>
      <c r="QJ41" s="39">
        <v>3473850616512510</v>
      </c>
      <c r="QK41" s="39">
        <v>3498444672991230</v>
      </c>
      <c r="QL41" s="39">
        <v>3642993139515390</v>
      </c>
      <c r="QM41" s="39">
        <v>3570562542600190</v>
      </c>
      <c r="QN41" s="39">
        <v>3605021870522360</v>
      </c>
      <c r="QO41" s="39">
        <v>3567502109966330</v>
      </c>
      <c r="QP41" s="39">
        <v>3787414636068860</v>
      </c>
      <c r="QQ41" s="39">
        <v>3687271031111680</v>
      </c>
      <c r="QR41" s="39">
        <v>3706725353914360</v>
      </c>
      <c r="QS41" s="39">
        <v>3824049096491000</v>
      </c>
      <c r="QT41" s="39">
        <v>3770105112559610</v>
      </c>
      <c r="QU41" s="39">
        <v>3849129558016000</v>
      </c>
      <c r="QV41" s="39">
        <v>3722156097667070</v>
      </c>
      <c r="QW41" s="39">
        <v>3734174489903100</v>
      </c>
      <c r="QX41" s="39">
        <v>3605239571677180</v>
      </c>
      <c r="QY41" s="39">
        <v>3455602642649080</v>
      </c>
      <c r="QZ41" s="39">
        <v>3381753632784380</v>
      </c>
      <c r="RA41" s="39">
        <v>3498078795464700</v>
      </c>
      <c r="RB41" s="39">
        <v>3409325175341050</v>
      </c>
      <c r="RC41" s="39">
        <v>3194565804687360</v>
      </c>
      <c r="RD41" s="39">
        <v>3160447658229760</v>
      </c>
      <c r="RE41" s="39">
        <v>3195038787960830</v>
      </c>
      <c r="RF41" s="39">
        <v>2787763145408510</v>
      </c>
      <c r="RG41" s="39">
        <v>2672990344970240</v>
      </c>
      <c r="RH41" s="39">
        <v>2594188700942330</v>
      </c>
      <c r="RI41" s="39">
        <v>2459599458271230</v>
      </c>
      <c r="RJ41" s="39">
        <v>2283028789329920</v>
      </c>
      <c r="RK41" s="39">
        <v>1932770850897920</v>
      </c>
      <c r="RL41" s="39">
        <v>1834189003423740</v>
      </c>
      <c r="RM41" s="39">
        <v>1694160989978620</v>
      </c>
      <c r="RN41" s="39">
        <v>1472767371247610</v>
      </c>
      <c r="RO41" s="39">
        <v>1304033272791040</v>
      </c>
      <c r="RP41" s="39">
        <v>1262664282013690</v>
      </c>
      <c r="RQ41" s="39">
        <v>1079775313526780</v>
      </c>
      <c r="RR41" s="39">
        <v>1023684248600570</v>
      </c>
      <c r="RS41" s="39">
        <v>806416549937152</v>
      </c>
      <c r="RT41" s="39">
        <v>817134707933184</v>
      </c>
      <c r="RU41" s="39">
        <v>644388036280320</v>
      </c>
      <c r="RV41" s="39">
        <v>573868968247296</v>
      </c>
      <c r="RW41" s="39">
        <v>494397477093376</v>
      </c>
      <c r="RX41" s="39">
        <v>410143204311040</v>
      </c>
      <c r="RY41" s="39">
        <v>325141674328064</v>
      </c>
      <c r="RZ41" s="39">
        <v>287641274679296</v>
      </c>
      <c r="SA41" s="39">
        <v>227767081762816</v>
      </c>
      <c r="SB41" s="39">
        <v>167299378053120</v>
      </c>
      <c r="SC41" s="39">
        <v>171172062822400</v>
      </c>
      <c r="SD41" s="39">
        <v>118773445033984</v>
      </c>
      <c r="SE41" s="39">
        <v>82755438247936</v>
      </c>
      <c r="SF41" s="39">
        <v>78105490227200</v>
      </c>
      <c r="SG41" s="39">
        <v>55265059667968</v>
      </c>
      <c r="SH41" s="39">
        <v>35448810373120</v>
      </c>
      <c r="SI41" s="39">
        <v>34263042883584</v>
      </c>
      <c r="SJ41" s="39">
        <v>21233364107264</v>
      </c>
      <c r="SK41" s="39">
        <v>14785626243072</v>
      </c>
      <c r="SL41" s="39">
        <v>12529681039360</v>
      </c>
      <c r="SM41" s="39">
        <v>2525918920704</v>
      </c>
      <c r="SN41" s="39">
        <v>5092592320512</v>
      </c>
      <c r="SO41" s="39">
        <v>8737581432832</v>
      </c>
      <c r="SP41" s="39">
        <v>2853200986112</v>
      </c>
      <c r="SQ41" s="39">
        <v>1312083410944</v>
      </c>
      <c r="SR41" s="39">
        <v>1323745935360</v>
      </c>
      <c r="SS41" s="39">
        <v>90417383079936</v>
      </c>
      <c r="ST41" s="39">
        <v>3669100593152</v>
      </c>
      <c r="SU41" s="39">
        <v>3147374526464</v>
      </c>
      <c r="SV41" s="39">
        <v>42069691203584</v>
      </c>
      <c r="SW41" s="39">
        <v>72900660953088</v>
      </c>
      <c r="SX41" s="39">
        <v>27122127077376</v>
      </c>
      <c r="SY41" s="39">
        <v>34834701352960</v>
      </c>
      <c r="SZ41" s="39">
        <v>19992823201792</v>
      </c>
      <c r="TA41" s="39">
        <v>61989573361664</v>
      </c>
      <c r="TB41" s="39">
        <v>48325793415168</v>
      </c>
      <c r="TC41" s="39">
        <v>56544347553792</v>
      </c>
      <c r="TD41" s="39">
        <v>62678911418368</v>
      </c>
      <c r="TE41" s="39">
        <v>34317042450432</v>
      </c>
      <c r="TF41" s="39">
        <v>47600304652288</v>
      </c>
      <c r="TG41" s="39">
        <v>59377436327936</v>
      </c>
      <c r="TH41" s="39">
        <v>77057979580416</v>
      </c>
      <c r="TI41" s="39">
        <v>67183019294720</v>
      </c>
      <c r="TJ41" s="39">
        <v>60841676242944</v>
      </c>
      <c r="TK41" s="39">
        <v>66900549697536</v>
      </c>
      <c r="TL41" s="39">
        <v>83069969104896</v>
      </c>
      <c r="TM41" s="39">
        <v>102940366864384</v>
      </c>
      <c r="TN41" s="39">
        <v>90027589632000</v>
      </c>
      <c r="TO41" s="39">
        <v>102215356252160</v>
      </c>
      <c r="TP41" s="39">
        <v>93638348505088</v>
      </c>
      <c r="TQ41" s="39">
        <v>110631378223104</v>
      </c>
      <c r="TR41" s="39">
        <v>118515428229120</v>
      </c>
      <c r="TS41" s="39">
        <v>121956863049728</v>
      </c>
      <c r="TT41" s="39">
        <v>125008244375552</v>
      </c>
      <c r="TU41" s="39">
        <v>123439968944128</v>
      </c>
      <c r="TV41" s="39">
        <v>137096060731392</v>
      </c>
      <c r="TW41" s="39">
        <v>137363061735424</v>
      </c>
      <c r="TX41" s="39">
        <v>150700117983232</v>
      </c>
      <c r="TY41" s="39">
        <v>157742639611904</v>
      </c>
      <c r="TZ41" s="39">
        <v>157779817922560</v>
      </c>
      <c r="UA41" s="39">
        <v>175955884638208</v>
      </c>
      <c r="UB41" s="39">
        <v>185049471254528</v>
      </c>
      <c r="UC41" s="39">
        <v>177037696303104</v>
      </c>
      <c r="UD41" s="39">
        <v>175443911114752</v>
      </c>
      <c r="UE41" s="39">
        <v>202802131369984</v>
      </c>
      <c r="UF41" s="39">
        <v>203068922658816</v>
      </c>
      <c r="UG41" s="39">
        <v>211086703853568</v>
      </c>
      <c r="UH41" s="39">
        <v>206262818045952</v>
      </c>
      <c r="UI41" s="39">
        <v>208360339144704</v>
      </c>
      <c r="UJ41" s="39">
        <v>206584571494400</v>
      </c>
      <c r="UK41" s="39">
        <v>216674103984128</v>
      </c>
      <c r="UL41" s="39">
        <v>212540466397184</v>
      </c>
      <c r="UM41" s="39">
        <v>212900991991808</v>
      </c>
      <c r="UN41" s="39">
        <v>218602326196224</v>
      </c>
      <c r="UO41" s="39">
        <v>216019742228480</v>
      </c>
      <c r="UP41" s="39">
        <v>219737405521920</v>
      </c>
      <c r="UQ41" s="39">
        <v>212496073883648</v>
      </c>
      <c r="UR41" s="39">
        <v>213472440745984</v>
      </c>
      <c r="US41" s="39">
        <v>206182522290176</v>
      </c>
      <c r="UT41" s="39">
        <v>198487383736320</v>
      </c>
      <c r="UU41" s="39">
        <v>193598788206592</v>
      </c>
      <c r="UV41" s="39">
        <v>200182033547264</v>
      </c>
      <c r="UW41" s="39">
        <v>195765012004864</v>
      </c>
      <c r="UX41" s="39">
        <v>183455484739584</v>
      </c>
      <c r="UY41" s="39">
        <v>181965516963840</v>
      </c>
      <c r="UZ41" s="39">
        <v>183659965448192</v>
      </c>
      <c r="VA41" s="39">
        <v>161592708694016</v>
      </c>
      <c r="VB41" s="39">
        <v>154891318198272</v>
      </c>
      <c r="VC41" s="39">
        <v>150962916294656</v>
      </c>
      <c r="VD41" s="39">
        <v>143990322102272</v>
      </c>
      <c r="VE41" s="39">
        <v>133982603706368</v>
      </c>
      <c r="VF41" s="39">
        <v>114569687072768</v>
      </c>
      <c r="VG41" s="39">
        <v>109460471152640</v>
      </c>
      <c r="VH41" s="39">
        <v>101767840792576</v>
      </c>
      <c r="VI41" s="39">
        <v>89553004134400</v>
      </c>
      <c r="VJ41" s="39">
        <v>79979815632896</v>
      </c>
      <c r="VK41" s="39">
        <v>77709279494144</v>
      </c>
      <c r="VL41" s="39">
        <v>67504525279232</v>
      </c>
      <c r="VM41" s="39">
        <v>64216463572992</v>
      </c>
      <c r="VN41" s="39">
        <v>51934874566656</v>
      </c>
      <c r="VO41" s="39">
        <v>52459531665408</v>
      </c>
      <c r="VP41" s="39">
        <v>42576308600832</v>
      </c>
      <c r="VQ41" s="39">
        <v>38519128981504</v>
      </c>
      <c r="VR41" s="39">
        <v>33695247368192</v>
      </c>
      <c r="VS41" s="39">
        <v>28736887980032</v>
      </c>
      <c r="VT41" s="39">
        <v>23633875435520</v>
      </c>
      <c r="VU41" s="39">
        <v>21233752080384</v>
      </c>
      <c r="VV41" s="39">
        <v>17532789456896</v>
      </c>
      <c r="VW41" s="39">
        <v>13577591193600</v>
      </c>
      <c r="VX41" s="39">
        <v>13876518191104</v>
      </c>
      <c r="VY41" s="39">
        <v>10332192899072</v>
      </c>
      <c r="VZ41" s="39">
        <v>7809454309376</v>
      </c>
      <c r="WA41" s="39">
        <v>7478319775744</v>
      </c>
      <c r="WB41" s="39">
        <v>5775213199360</v>
      </c>
      <c r="WC41" s="39">
        <v>4173542195200</v>
      </c>
      <c r="WD41" s="39">
        <v>4081682481152</v>
      </c>
      <c r="WE41" s="39">
        <v>2920577761280</v>
      </c>
      <c r="WF41" s="39">
        <v>2297217155072</v>
      </c>
      <c r="WG41" s="39">
        <v>2049375469568</v>
      </c>
      <c r="WH41" s="39">
        <v>768674234368</v>
      </c>
      <c r="WI41" s="39">
        <v>1166556921856</v>
      </c>
      <c r="WJ41" s="39">
        <v>1625289523200</v>
      </c>
      <c r="WK41" s="39">
        <v>822716596224</v>
      </c>
      <c r="WL41" s="39">
        <v>527650553856</v>
      </c>
      <c r="WM41" s="39">
        <v>531376537600</v>
      </c>
      <c r="WN41" s="36"/>
      <c r="WO41" s="37">
        <v>4.3307846290822329</v>
      </c>
      <c r="WP41" s="37" t="e">
        <v>#N/A</v>
      </c>
      <c r="WQ41" s="37">
        <v>32.10555979769628</v>
      </c>
      <c r="WR41" s="36" t="e">
        <v>#N/A</v>
      </c>
      <c r="WS41" s="37">
        <v>25.967174233484968</v>
      </c>
      <c r="WT41" s="36" t="e">
        <v>#N/A</v>
      </c>
      <c r="WU41" s="37">
        <v>192.50337676270524</v>
      </c>
      <c r="WV41" t="e">
        <v>#N/A</v>
      </c>
      <c r="WW41"/>
      <c r="WX41" s="39">
        <v>3.5424163648286839</v>
      </c>
      <c r="WY41" s="39">
        <v>941.11000000000013</v>
      </c>
      <c r="WZ41" s="39">
        <v>3.8320914103286245</v>
      </c>
      <c r="XA41" s="39">
        <v>68</v>
      </c>
      <c r="XB41" s="227">
        <v>4158688962498168.5</v>
      </c>
      <c r="XC41" s="227">
        <v>489643710418170.5</v>
      </c>
      <c r="XD41" s="39">
        <v>214.84395339807588</v>
      </c>
      <c r="XE41" s="39">
        <v>8.078537696380037</v>
      </c>
      <c r="XF41" s="39">
        <v>233.55573541883439</v>
      </c>
      <c r="XG41" s="39">
        <v>11.955880724297888</v>
      </c>
      <c r="XH41" s="220"/>
      <c r="XI41" s="223"/>
      <c r="XJ41" s="223"/>
      <c r="XK41" s="187">
        <v>1439634566841700</v>
      </c>
      <c r="XL41" s="187">
        <v>808520578106502</v>
      </c>
      <c r="XM41" s="187">
        <v>1417526563874690</v>
      </c>
      <c r="XN41" s="187">
        <v>2512828405004860</v>
      </c>
      <c r="XO41" s="187">
        <v>3577169822541140</v>
      </c>
      <c r="XP41" s="187">
        <v>4324917084871280</v>
      </c>
      <c r="XQ41" s="187">
        <v>4677382672512400</v>
      </c>
      <c r="XR41" s="187">
        <v>4698689308365710</v>
      </c>
      <c r="XS41" s="187">
        <v>4584160514705090</v>
      </c>
      <c r="XT41" s="187">
        <v>4522573888691760</v>
      </c>
      <c r="XU41" s="187">
        <v>4659246646962500</v>
      </c>
      <c r="XV41" s="187">
        <v>4948956491070970</v>
      </c>
      <c r="XW41" s="187">
        <v>5207443713050700</v>
      </c>
      <c r="XX41" s="187">
        <v>5356418752709490</v>
      </c>
      <c r="XY41" s="187">
        <v>5264448077244410</v>
      </c>
      <c r="XZ41" s="187">
        <v>4841055210280820</v>
      </c>
      <c r="YA41" s="187">
        <v>4122117520816000</v>
      </c>
      <c r="YB41" s="187">
        <v>3210594154305520</v>
      </c>
      <c r="YC41" s="187">
        <v>2271562585151940</v>
      </c>
      <c r="YD41" s="187">
        <v>1443784651174010</v>
      </c>
      <c r="YE41" s="187">
        <v>809581286785744</v>
      </c>
      <c r="YF41" s="187">
        <v>382340927442769</v>
      </c>
      <c r="YG41" s="187">
        <v>139123035504247</v>
      </c>
      <c r="YH41" s="187">
        <v>30749967889063.301</v>
      </c>
      <c r="YI41" s="187">
        <v>115650462746.311</v>
      </c>
      <c r="YJ41" s="187">
        <v>24893886423.600101</v>
      </c>
      <c r="YK41" s="187">
        <v>1621108623224.77</v>
      </c>
      <c r="YL41" s="187">
        <v>2713906624718.5698</v>
      </c>
      <c r="YM41" s="187">
        <v>2149409269813.3601</v>
      </c>
      <c r="YN41" s="187">
        <v>1122447736834.1299</v>
      </c>
      <c r="YO41" s="187">
        <v>372977720731.00702</v>
      </c>
      <c r="YP41" s="187">
        <v>68814378596.950699</v>
      </c>
      <c r="YQ41" s="187">
        <v>10403263482.3398</v>
      </c>
      <c r="YR41" s="187">
        <v>14219499227.348801</v>
      </c>
      <c r="YS41" s="187">
        <v>27362984392.691299</v>
      </c>
      <c r="YT41"/>
      <c r="YU41" s="187"/>
      <c r="YV41" s="187"/>
      <c r="YW41" s="187"/>
      <c r="YX41" s="187">
        <v>505047243887241</v>
      </c>
      <c r="YY41" s="187">
        <v>299097781112288</v>
      </c>
      <c r="YZ41" s="187">
        <v>395946485378579</v>
      </c>
      <c r="ZA41" s="187">
        <v>785029118715483</v>
      </c>
      <c r="ZB41" s="187">
        <v>1204944458412080</v>
      </c>
      <c r="ZC41" s="187">
        <v>1410771242815600</v>
      </c>
      <c r="ZD41" s="187">
        <v>1346296812744800</v>
      </c>
      <c r="ZE41" s="187">
        <v>1093073651434370</v>
      </c>
      <c r="ZF41" s="187">
        <v>784684148400469</v>
      </c>
      <c r="ZG41" s="187">
        <v>507410728975173</v>
      </c>
      <c r="ZH41" s="187">
        <v>310264122424734</v>
      </c>
      <c r="ZI41" s="187">
        <v>208874250058503</v>
      </c>
      <c r="ZJ41" s="187">
        <v>177401322753708</v>
      </c>
      <c r="ZK41" s="187">
        <v>173329402308614</v>
      </c>
      <c r="ZL41" s="187">
        <v>168363542306525</v>
      </c>
      <c r="ZM41" s="187">
        <v>155516131823204</v>
      </c>
      <c r="ZN41" s="187">
        <v>135385733539371</v>
      </c>
      <c r="ZO41" s="187">
        <v>110017971629345</v>
      </c>
      <c r="ZP41" s="187">
        <v>83093834241436.297</v>
      </c>
      <c r="ZQ41" s="187">
        <v>57779200346320.602</v>
      </c>
      <c r="ZR41" s="187">
        <v>36420459899325</v>
      </c>
      <c r="ZS41" s="187">
        <v>20263539283613.602</v>
      </c>
      <c r="ZT41" s="187">
        <v>9772103563158.6797</v>
      </c>
      <c r="ZU41" s="187">
        <v>3880237028838.3101</v>
      </c>
      <c r="ZV41" s="187">
        <v>1069208860326.45</v>
      </c>
      <c r="ZW41" s="187">
        <v>289240656807.79999</v>
      </c>
      <c r="ZX41" s="187">
        <v>2147032191910.02</v>
      </c>
      <c r="ZY41" s="187">
        <v>2490015786254.4502</v>
      </c>
      <c r="ZZ41" s="187">
        <v>1930593560748.3701</v>
      </c>
      <c r="AAA41" s="187">
        <v>1104579428113.6299</v>
      </c>
      <c r="AAB41" s="187">
        <v>478136736646.36401</v>
      </c>
      <c r="AAC41" s="187">
        <v>151522005736.36099</v>
      </c>
      <c r="AAD41" s="187">
        <v>80016082987.124496</v>
      </c>
      <c r="AAE41" s="187">
        <v>97501053191.934097</v>
      </c>
      <c r="AAF41" s="187">
        <v>125681624473.239</v>
      </c>
    </row>
    <row r="42" spans="1:708" x14ac:dyDescent="0.3">
      <c r="A42" s="2">
        <v>43126</v>
      </c>
      <c r="B42" s="1" t="s">
        <v>6</v>
      </c>
      <c r="C42" s="4" t="s">
        <v>11</v>
      </c>
      <c r="D42" s="1">
        <v>23</v>
      </c>
      <c r="E42" s="3">
        <v>0.68634259259259256</v>
      </c>
      <c r="F42" s="3">
        <v>0.68842592592592589</v>
      </c>
      <c r="G42" s="196"/>
      <c r="H42" s="57">
        <v>43126.686342592591</v>
      </c>
      <c r="I42" s="57">
        <v>43126.688425925924</v>
      </c>
      <c r="J42" s="196">
        <f t="shared" si="0"/>
        <v>36</v>
      </c>
      <c r="K42" s="77">
        <v>7.6</v>
      </c>
      <c r="L42" s="53">
        <v>87</v>
      </c>
      <c r="M42" s="53"/>
      <c r="N42" s="53">
        <v>5.6</v>
      </c>
      <c r="O42" s="53">
        <v>249</v>
      </c>
      <c r="P42" s="53">
        <v>1004.6</v>
      </c>
      <c r="Q42" s="54">
        <v>45</v>
      </c>
      <c r="R42" s="210" t="s">
        <v>11</v>
      </c>
      <c r="S42" s="211">
        <v>14.4</v>
      </c>
      <c r="T42" s="211">
        <v>2.018691588785047</v>
      </c>
      <c r="U42" s="212">
        <v>3138.6666666666665</v>
      </c>
      <c r="V42" s="78">
        <v>23</v>
      </c>
      <c r="W42" s="116">
        <v>9.0583333333333336</v>
      </c>
      <c r="X42" s="116">
        <v>85.610329861111111</v>
      </c>
      <c r="Y42" s="116">
        <v>5.9076388888888891</v>
      </c>
      <c r="Z42" s="117">
        <v>0.10733032204444451</v>
      </c>
      <c r="AA42" s="117">
        <v>371.25341310000027</v>
      </c>
      <c r="AB42" s="116">
        <v>1.0217459678333336</v>
      </c>
      <c r="AC42" s="116">
        <v>1.0571770563888887</v>
      </c>
      <c r="AD42" s="116">
        <v>15.839930555555556</v>
      </c>
      <c r="AE42" s="116">
        <v>3.2125761893333333</v>
      </c>
      <c r="AF42" s="116">
        <v>192.9375</v>
      </c>
      <c r="AG42" s="116">
        <v>1.0059183756666645</v>
      </c>
      <c r="AH42" s="116">
        <v>58.275434027777777</v>
      </c>
      <c r="AI42" s="116">
        <v>446.67777777777781</v>
      </c>
      <c r="AJ42" s="118">
        <v>22.573003472222222</v>
      </c>
      <c r="AK42" s="83">
        <v>371.27978202762455</v>
      </c>
      <c r="AL42" s="84">
        <v>6.6289895997065562</v>
      </c>
      <c r="AM42" s="76"/>
      <c r="AN42" s="48">
        <v>369.96135607755377</v>
      </c>
      <c r="AO42" s="49">
        <v>26.049640994403465</v>
      </c>
      <c r="AP42" s="48">
        <v>1.6136320194181191</v>
      </c>
      <c r="AQ42" s="49">
        <v>6.2716257020611663E-2</v>
      </c>
      <c r="AR42" s="49">
        <v>1.2102587641512608</v>
      </c>
      <c r="AS42" s="49">
        <v>2.6590961653906044E-2</v>
      </c>
      <c r="AT42" s="89">
        <v>98.550015229266066</v>
      </c>
      <c r="AU42" s="90">
        <v>42.52083280268257</v>
      </c>
      <c r="AV42" s="89">
        <v>35.566306296181203</v>
      </c>
      <c r="AW42" s="90">
        <v>15.345598475156928</v>
      </c>
      <c r="AX42" s="74">
        <v>33.093016097864421</v>
      </c>
      <c r="AY42" s="74">
        <v>6.428924598738142</v>
      </c>
      <c r="AZ42" s="74">
        <v>24.834516512607543</v>
      </c>
      <c r="BA42" s="90">
        <v>12.705476667123744</v>
      </c>
      <c r="BB42" s="89">
        <v>170.16764806671145</v>
      </c>
      <c r="BC42" s="74">
        <v>28.785005574956877</v>
      </c>
      <c r="BD42" s="74">
        <v>44.165108848758756</v>
      </c>
      <c r="BE42" s="70">
        <v>12.4586062785966</v>
      </c>
      <c r="BF42" s="74">
        <v>31.638601617807112</v>
      </c>
      <c r="BG42" s="69">
        <v>23.91143421931973</v>
      </c>
      <c r="BH42" s="88">
        <v>20.481496009801845</v>
      </c>
      <c r="BI42" s="70">
        <v>8.8370383845762124</v>
      </c>
      <c r="BJ42" s="70">
        <v>17.161682631505997</v>
      </c>
      <c r="BK42" s="70">
        <v>8.7800122113304635</v>
      </c>
      <c r="BL42" s="70">
        <v>21.863588107053012</v>
      </c>
      <c r="BM42" s="69">
        <v>16.523794418456792</v>
      </c>
      <c r="BN42" s="71">
        <v>272812.23992353946</v>
      </c>
      <c r="BO42" s="72">
        <v>245005.90086941456</v>
      </c>
      <c r="BP42" s="73">
        <v>1173873916428660.2</v>
      </c>
      <c r="BQ42" s="73">
        <v>1054227026185916.9</v>
      </c>
      <c r="BR42" s="49">
        <v>10.268975823443332</v>
      </c>
      <c r="BS42" s="49">
        <v>8.6212182866722031</v>
      </c>
      <c r="BT42" s="70">
        <v>44.186004524412617</v>
      </c>
      <c r="BU42" s="69">
        <v>37.095928237672403</v>
      </c>
      <c r="BV42" s="85">
        <v>205618766192808.91</v>
      </c>
      <c r="BW42" s="75">
        <v>287498078444607.06</v>
      </c>
      <c r="BX42" s="75">
        <v>389059326260242.12</v>
      </c>
      <c r="BY42" s="75">
        <v>433514128872506.31</v>
      </c>
      <c r="BZ42" s="75">
        <v>688327512115344.62</v>
      </c>
      <c r="CA42" s="75">
        <v>738705458816001.37</v>
      </c>
      <c r="CB42" s="75">
        <v>823406023738912.62</v>
      </c>
      <c r="CC42" s="75">
        <v>953208825598614.25</v>
      </c>
      <c r="CD42" s="75">
        <v>994353106930454.75</v>
      </c>
      <c r="CE42" s="75">
        <v>1225484197545993.2</v>
      </c>
      <c r="CF42" s="75">
        <v>1453068429659560.2</v>
      </c>
      <c r="CG42" s="75">
        <v>1523756513254716</v>
      </c>
      <c r="CH42" s="75">
        <v>1749454817973154.5</v>
      </c>
      <c r="CI42" s="75">
        <v>1798666484341237.7</v>
      </c>
      <c r="CJ42" s="75">
        <v>1858683260084011.2</v>
      </c>
      <c r="CK42" s="75">
        <v>1840483360718547.5</v>
      </c>
      <c r="CL42" s="75">
        <v>1799087124228239.7</v>
      </c>
      <c r="CM42" s="75">
        <v>1809363031576811.7</v>
      </c>
      <c r="CN42" s="75">
        <v>1822966160958603.2</v>
      </c>
      <c r="CO42" s="75">
        <v>1944902345137623.2</v>
      </c>
      <c r="CP42" s="75">
        <v>1835357531336742.2</v>
      </c>
      <c r="CQ42" s="75">
        <v>1756893867198601</v>
      </c>
      <c r="CR42" s="75">
        <v>1744014471727868.5</v>
      </c>
      <c r="CS42" s="75">
        <v>1836700412788239.5</v>
      </c>
      <c r="CT42" s="75">
        <v>1794859447474642</v>
      </c>
      <c r="CU42" s="75">
        <v>1816383432668555.7</v>
      </c>
      <c r="CV42" s="75">
        <v>1810233365012800.2</v>
      </c>
      <c r="CW42" s="75">
        <v>1840791682566767</v>
      </c>
      <c r="CX42" s="75">
        <v>1810088074237141.7</v>
      </c>
      <c r="CY42" s="75">
        <v>1786080377139531.5</v>
      </c>
      <c r="CZ42" s="75">
        <v>1722817925304698.7</v>
      </c>
      <c r="DA42" s="75">
        <v>1627210446066076.5</v>
      </c>
      <c r="DB42" s="75">
        <v>1677072887745577</v>
      </c>
      <c r="DC42" s="75">
        <v>1622377302324165.5</v>
      </c>
      <c r="DD42" s="75">
        <v>1433651755505855</v>
      </c>
      <c r="DE42" s="75">
        <v>1450414199918875.7</v>
      </c>
      <c r="DF42" s="75">
        <v>1335950388638039.5</v>
      </c>
      <c r="DG42" s="75">
        <v>1259287245243486.5</v>
      </c>
      <c r="DH42" s="75">
        <v>1178589161608078.7</v>
      </c>
      <c r="DI42" s="75">
        <v>1084367772798491.7</v>
      </c>
      <c r="DJ42" s="75">
        <v>1085214117356066.7</v>
      </c>
      <c r="DK42" s="75">
        <v>971020116495653.5</v>
      </c>
      <c r="DL42" s="75">
        <v>932658600522836.25</v>
      </c>
      <c r="DM42" s="75">
        <v>827331603748498.5</v>
      </c>
      <c r="DN42" s="75">
        <v>779173147155386.37</v>
      </c>
      <c r="DO42" s="75">
        <v>701728966042496.5</v>
      </c>
      <c r="DP42" s="75">
        <v>635672479711031.25</v>
      </c>
      <c r="DQ42" s="75">
        <v>560882356946824.06</v>
      </c>
      <c r="DR42" s="75">
        <v>531639040570337.44</v>
      </c>
      <c r="DS42" s="75">
        <v>478270600257390.69</v>
      </c>
      <c r="DT42" s="75">
        <v>434122693998544.44</v>
      </c>
      <c r="DU42" s="75">
        <v>381186824935636.44</v>
      </c>
      <c r="DV42" s="75">
        <v>327424551448480.75</v>
      </c>
      <c r="DW42" s="75">
        <v>298590511075239.75</v>
      </c>
      <c r="DX42" s="75">
        <v>263569567376947.12</v>
      </c>
      <c r="DY42" s="75">
        <v>231247654658084.62</v>
      </c>
      <c r="DZ42" s="75">
        <v>198835015031948.37</v>
      </c>
      <c r="EA42" s="75">
        <v>159457282836345.44</v>
      </c>
      <c r="EB42" s="75">
        <v>143556290017587.12</v>
      </c>
      <c r="EC42" s="75">
        <v>120564081654154.75</v>
      </c>
      <c r="ED42" s="75">
        <v>111298005608774.69</v>
      </c>
      <c r="EE42" s="75">
        <v>93708305985746.047</v>
      </c>
      <c r="EF42" s="75">
        <v>87515230522686.031</v>
      </c>
      <c r="EG42" s="75">
        <v>72834945322258.703</v>
      </c>
      <c r="EH42" s="75">
        <v>60846164626824.602</v>
      </c>
      <c r="EI42" s="75">
        <v>50702531446647.383</v>
      </c>
      <c r="EJ42" s="75">
        <v>39830497882087.398</v>
      </c>
      <c r="EK42" s="75">
        <v>32257434865967.477</v>
      </c>
      <c r="EL42" s="75">
        <v>28410205368523.055</v>
      </c>
      <c r="EM42" s="75">
        <v>26954708962208.676</v>
      </c>
      <c r="EN42" s="75">
        <v>20396115836381.52</v>
      </c>
      <c r="EO42" s="75">
        <v>12493494357946.865</v>
      </c>
      <c r="EP42" s="75">
        <v>16192338059084.607</v>
      </c>
      <c r="EQ42" s="75">
        <v>11585799193856.184</v>
      </c>
      <c r="ER42" s="75">
        <v>9274720478498.7852</v>
      </c>
      <c r="ES42" s="75">
        <v>10210564001663.146</v>
      </c>
      <c r="ET42" s="75">
        <v>7844558096105.6172</v>
      </c>
      <c r="EU42" s="75">
        <v>6135507824612.583</v>
      </c>
      <c r="EV42" s="75">
        <v>3954181533792.7139</v>
      </c>
      <c r="EW42" s="75">
        <v>4532795996515.9541</v>
      </c>
      <c r="EX42" s="75">
        <v>7359189280636.4082</v>
      </c>
      <c r="EY42" s="75">
        <v>3542385754526.4873</v>
      </c>
      <c r="EZ42" s="75">
        <v>1784218062267.7744</v>
      </c>
      <c r="FA42" s="75">
        <v>3579389126179.2295</v>
      </c>
      <c r="FB42" s="75">
        <v>1693377404433.4568</v>
      </c>
      <c r="FC42" s="75">
        <v>3443069272772.1978</v>
      </c>
      <c r="FD42" s="75">
        <v>3053276593080.4341</v>
      </c>
      <c r="FE42" s="75">
        <v>1231190600713.3677</v>
      </c>
      <c r="FF42" s="75">
        <v>1403926719924.3821</v>
      </c>
      <c r="FG42" s="75">
        <v>1721852658793.2178</v>
      </c>
      <c r="FH42" s="75">
        <v>0</v>
      </c>
      <c r="FI42" s="75">
        <v>2559014230383.46</v>
      </c>
      <c r="FJ42" s="182">
        <v>195621731239983.84</v>
      </c>
      <c r="FK42" s="75">
        <v>218448178037777.34</v>
      </c>
      <c r="FL42" s="75">
        <v>321699786084961.31</v>
      </c>
      <c r="FM42" s="75">
        <v>363192107933251.81</v>
      </c>
      <c r="FN42" s="75">
        <v>498149470420614.5</v>
      </c>
      <c r="FO42" s="75">
        <v>668773060539445.12</v>
      </c>
      <c r="FP42" s="75">
        <v>814066753627790</v>
      </c>
      <c r="FQ42" s="75">
        <v>908782843053422.12</v>
      </c>
      <c r="FR42" s="75">
        <v>1105979171843901.1</v>
      </c>
      <c r="FS42" s="39">
        <v>1256185938538487.2</v>
      </c>
      <c r="FT42" s="39">
        <v>1463774195426458.5</v>
      </c>
      <c r="FU42" s="39">
        <v>1622770937395087.7</v>
      </c>
      <c r="FV42" s="39">
        <v>1637349554261389</v>
      </c>
      <c r="FW42" s="39">
        <v>1704490166084803.2</v>
      </c>
      <c r="FX42" s="39">
        <v>1863981013795545</v>
      </c>
      <c r="FY42" s="39">
        <v>1926143189191657.5</v>
      </c>
      <c r="FZ42" s="39">
        <v>2003680024395672.7</v>
      </c>
      <c r="GA42" s="39">
        <v>2182704273571804.8</v>
      </c>
      <c r="GB42" s="39">
        <v>2264825883387466.5</v>
      </c>
      <c r="GC42" s="39">
        <v>2315584561346353.5</v>
      </c>
      <c r="GD42" s="39">
        <v>2294767284459619.5</v>
      </c>
      <c r="GE42" s="39">
        <v>2395141051134338</v>
      </c>
      <c r="GF42" s="39">
        <v>2342905651645569</v>
      </c>
      <c r="GG42" s="39">
        <v>2323838186933271</v>
      </c>
      <c r="GH42" s="39">
        <v>2334025171144830</v>
      </c>
      <c r="GI42" s="39">
        <v>2281167567885226</v>
      </c>
      <c r="GJ42" s="39">
        <v>2289660518957214.5</v>
      </c>
      <c r="GK42" s="39">
        <v>2205057535924656</v>
      </c>
      <c r="GL42" s="39">
        <v>2087026622890485</v>
      </c>
      <c r="GM42" s="39">
        <v>2018932349073404</v>
      </c>
      <c r="GN42" s="39">
        <v>1922135894759165</v>
      </c>
      <c r="GO42" s="39">
        <v>1828604417379781.2</v>
      </c>
      <c r="GP42" s="39">
        <v>1745176899404016.5</v>
      </c>
      <c r="GQ42" s="39">
        <v>1667001452743915.5</v>
      </c>
      <c r="GR42" s="39">
        <v>1589416023460031.2</v>
      </c>
      <c r="GS42" s="39">
        <v>1510536731196788.2</v>
      </c>
      <c r="GT42" s="39">
        <v>1413275596093082.7</v>
      </c>
      <c r="GU42" s="39">
        <v>1323128800274197.7</v>
      </c>
      <c r="GV42" s="39">
        <v>1305071838495731</v>
      </c>
      <c r="GW42" s="39">
        <v>1173347671660544</v>
      </c>
      <c r="GX42" s="39">
        <v>1136579983677187</v>
      </c>
      <c r="GY42" s="39">
        <v>1025871341763885.5</v>
      </c>
      <c r="GZ42" s="39">
        <v>965552236468775.37</v>
      </c>
      <c r="HA42" s="39">
        <v>882889046506947.12</v>
      </c>
      <c r="HB42" s="39">
        <v>819694499326833.75</v>
      </c>
      <c r="HC42" s="39">
        <v>753291696990374.62</v>
      </c>
      <c r="HD42" s="39">
        <v>699221866297613.37</v>
      </c>
      <c r="HE42" s="39">
        <v>630446186859374.25</v>
      </c>
      <c r="HF42" s="39">
        <v>578448339764635.75</v>
      </c>
      <c r="HG42" s="39">
        <v>511297540939380.56</v>
      </c>
      <c r="HH42" s="39">
        <v>470368267193098.94</v>
      </c>
      <c r="HI42" s="39">
        <v>427396563242276.19</v>
      </c>
      <c r="HJ42" s="39">
        <v>390458079466089.81</v>
      </c>
      <c r="HK42" s="39">
        <v>340177831812158.94</v>
      </c>
      <c r="HL42" s="39">
        <v>302200563219677.81</v>
      </c>
      <c r="HM42" s="39">
        <v>270128561870793.69</v>
      </c>
      <c r="HN42" s="39">
        <v>224477988861247.66</v>
      </c>
      <c r="HO42" s="39">
        <v>200747186094155.41</v>
      </c>
      <c r="HP42" s="39">
        <v>166563445282279.62</v>
      </c>
      <c r="HQ42" s="39">
        <v>154831380424578.19</v>
      </c>
      <c r="HR42" s="39">
        <v>125570476843261.3</v>
      </c>
      <c r="HS42" s="39">
        <v>108993186107837.11</v>
      </c>
      <c r="HT42" s="39">
        <v>95355745517984.266</v>
      </c>
      <c r="HU42" s="39">
        <v>83964013452750.672</v>
      </c>
      <c r="HV42" s="39">
        <v>66785424748991.672</v>
      </c>
      <c r="HW42" s="39">
        <v>57140088074208.672</v>
      </c>
      <c r="HX42" s="39">
        <v>52024262534772.187</v>
      </c>
      <c r="HY42" s="39">
        <v>42621877953652.297</v>
      </c>
      <c r="HZ42" s="39">
        <v>36941941286552.766</v>
      </c>
      <c r="IA42" s="39">
        <v>30435145013077.254</v>
      </c>
      <c r="IB42" s="39">
        <v>25855318964737.605</v>
      </c>
      <c r="IC42" s="39">
        <v>21076620948739.41</v>
      </c>
      <c r="ID42" s="39">
        <v>20162084466616.602</v>
      </c>
      <c r="IE42" s="39">
        <v>15576900482990.324</v>
      </c>
      <c r="IF42" s="39">
        <v>12915291579413.984</v>
      </c>
      <c r="IG42" s="39">
        <v>11318316037799.621</v>
      </c>
      <c r="IH42" s="39">
        <v>10284484335476.988</v>
      </c>
      <c r="II42" s="39">
        <v>9660819732406.8672</v>
      </c>
      <c r="IJ42" s="39">
        <v>10198056847800.055</v>
      </c>
      <c r="IK42" s="39">
        <v>7299194428246.5615</v>
      </c>
      <c r="IL42" s="39">
        <v>5571700934934.8184</v>
      </c>
      <c r="IM42" s="39">
        <v>6662369349028.2842</v>
      </c>
      <c r="IN42" s="39">
        <v>4867983941971.1025</v>
      </c>
      <c r="IO42" s="39">
        <v>4836271023356.2227</v>
      </c>
      <c r="IP42" s="39">
        <v>5802178468788.6533</v>
      </c>
      <c r="IQ42" s="39">
        <v>3523582981585.71</v>
      </c>
      <c r="IR42" s="39">
        <v>3895884063400.4038</v>
      </c>
      <c r="IS42" s="39">
        <v>3411006100365.9683</v>
      </c>
      <c r="IT42" s="39">
        <v>3668477806960.0645</v>
      </c>
      <c r="IU42" s="39">
        <v>4059848488027.3477</v>
      </c>
      <c r="IV42" s="39">
        <v>2121279200739.8694</v>
      </c>
      <c r="IW42" s="39">
        <v>1503921247392.49</v>
      </c>
      <c r="IY42" s="219"/>
      <c r="IZ42" s="219"/>
      <c r="JA42" s="33">
        <v>14.79</v>
      </c>
      <c r="JB42" s="185" t="e">
        <v>#N/A</v>
      </c>
      <c r="JC42" s="185" t="e">
        <v>#N/A</v>
      </c>
      <c r="JD42" s="33">
        <v>14.79</v>
      </c>
      <c r="JE42" s="185" t="e">
        <v>#N/A</v>
      </c>
      <c r="JF42" s="185" t="e">
        <v>#N/A</v>
      </c>
      <c r="JG42" s="32"/>
      <c r="JH42" s="32"/>
      <c r="JI42" s="32"/>
      <c r="JJ42" s="32"/>
      <c r="JK42" s="32"/>
      <c r="JL42" s="32"/>
      <c r="JM42" s="32"/>
      <c r="JN42" s="32"/>
      <c r="JO42" s="32"/>
      <c r="JP42" s="32"/>
      <c r="JQ42" s="32"/>
      <c r="JR42" s="32"/>
      <c r="JS42" s="32"/>
      <c r="JT42" s="32"/>
      <c r="JU42" s="32"/>
      <c r="JV42" s="32"/>
      <c r="JW42" s="32"/>
      <c r="JX42" s="32"/>
      <c r="JY42" s="32"/>
      <c r="JZ42" s="32"/>
      <c r="KA42" s="32"/>
      <c r="KB42" s="32"/>
      <c r="KC42" s="32"/>
      <c r="KD42" s="32"/>
      <c r="KE42" s="32"/>
      <c r="KF42" s="32"/>
      <c r="KG42" s="32"/>
      <c r="KH42" s="32"/>
      <c r="KI42" s="32"/>
      <c r="KJ42" s="32"/>
      <c r="KK42" s="32"/>
      <c r="KL42" s="32"/>
      <c r="KM42" s="33">
        <v>14.79</v>
      </c>
      <c r="KN42" s="32"/>
      <c r="KO42" s="72"/>
      <c r="KP42" s="32"/>
      <c r="KQ42" s="32"/>
      <c r="KR42" s="32"/>
      <c r="KS42" s="32"/>
      <c r="KT42" s="32"/>
      <c r="KU42" s="32"/>
      <c r="KV42" s="32"/>
      <c r="KW42" s="32"/>
      <c r="KX42" s="32"/>
      <c r="KY42" s="32"/>
      <c r="KZ42" s="32"/>
      <c r="LA42" s="32"/>
      <c r="LB42" s="32"/>
      <c r="LC42" s="32"/>
      <c r="LD42" s="32"/>
      <c r="LE42" s="32"/>
      <c r="LF42" s="32"/>
      <c r="LG42" s="32"/>
      <c r="LH42" s="32"/>
      <c r="LI42" s="32"/>
      <c r="LJ42" s="32"/>
      <c r="LK42" s="32"/>
      <c r="LL42" s="32"/>
      <c r="LM42" s="32"/>
      <c r="LN42" s="32"/>
      <c r="LO42" s="32"/>
      <c r="LP42" s="32"/>
      <c r="LQ42" s="32"/>
      <c r="LR42" s="32"/>
      <c r="LS42" s="32"/>
      <c r="LT42" s="32"/>
      <c r="LU42" s="32"/>
      <c r="LV42" s="32"/>
      <c r="LW42" s="32"/>
      <c r="LX42" s="32"/>
      <c r="LY42" s="32"/>
      <c r="LZ42" s="32"/>
      <c r="MA42" s="32"/>
      <c r="MB42" s="32"/>
      <c r="MC42" s="32"/>
      <c r="MD42" s="32"/>
      <c r="ME42" s="32"/>
      <c r="MF42" s="32"/>
      <c r="MG42" s="32"/>
      <c r="MH42" s="32"/>
      <c r="MI42" s="32"/>
      <c r="MJ42" s="32"/>
      <c r="MK42" s="32"/>
      <c r="ML42" s="32"/>
      <c r="MM42" s="32"/>
      <c r="MN42" s="32"/>
      <c r="MO42" s="32"/>
      <c r="MP42" s="32"/>
      <c r="MQ42" s="32"/>
      <c r="MR42" s="32"/>
      <c r="MS42" s="32"/>
      <c r="MT42" s="32"/>
      <c r="MU42" s="32"/>
      <c r="MV42" s="32"/>
      <c r="MW42" s="32"/>
      <c r="MX42" s="32"/>
      <c r="MY42" s="32"/>
      <c r="MZ42" s="32"/>
      <c r="NA42" s="32"/>
      <c r="NB42" s="32"/>
      <c r="NC42" s="32"/>
      <c r="ND42" s="32"/>
      <c r="NE42" s="32"/>
      <c r="NF42" s="32"/>
      <c r="NG42" s="32"/>
      <c r="NH42" s="32"/>
      <c r="NI42" s="32"/>
      <c r="NJ42" s="32"/>
      <c r="NK42" s="32"/>
      <c r="NL42" s="32"/>
      <c r="NM42" s="32"/>
      <c r="NN42" s="32"/>
      <c r="NO42" s="32"/>
      <c r="NP42" s="32"/>
      <c r="NQ42" s="32"/>
      <c r="NR42" s="32"/>
      <c r="NS42" s="32"/>
      <c r="NT42" s="32"/>
      <c r="NU42" s="32"/>
      <c r="NV42" s="32"/>
      <c r="NW42" s="32"/>
      <c r="NX42" s="32"/>
      <c r="NY42" s="32"/>
      <c r="NZ42" s="32"/>
      <c r="OA42" s="32"/>
      <c r="OB42" s="32"/>
      <c r="OC42" s="32"/>
      <c r="OD42" s="32"/>
      <c r="OE42" s="32"/>
      <c r="OF42" s="32"/>
      <c r="OG42" s="32"/>
      <c r="OH42" s="32"/>
      <c r="OI42" s="32"/>
      <c r="OJ42" s="32"/>
      <c r="OL42" s="173" t="e">
        <v>#N/A</v>
      </c>
      <c r="OM42" s="173" t="e">
        <v>#N/A</v>
      </c>
      <c r="ON42" s="173">
        <v>13.463996846455652</v>
      </c>
      <c r="OO42" s="173">
        <v>31.130327585375184</v>
      </c>
      <c r="OP42" s="6">
        <v>15.317531925963001</v>
      </c>
      <c r="OQ42" s="6">
        <v>0.993560749402562</v>
      </c>
      <c r="OR42" s="6">
        <v>26.663762587212123</v>
      </c>
      <c r="OS42" s="6">
        <v>3.35342109805128</v>
      </c>
      <c r="OT42" s="175">
        <v>2684631887495890</v>
      </c>
      <c r="OU42" s="175">
        <v>167656116816370</v>
      </c>
      <c r="OV42" s="176">
        <v>54.132545503754301</v>
      </c>
      <c r="OW42" s="176">
        <v>5.5842239212970899</v>
      </c>
      <c r="OX42" s="39">
        <v>1787302590283770</v>
      </c>
      <c r="OY42" s="39">
        <v>2622123436670970</v>
      </c>
      <c r="OZ42" s="39">
        <v>1880687929982970</v>
      </c>
      <c r="PA42" s="39">
        <v>1103461722619900</v>
      </c>
      <c r="PB42" s="39">
        <v>1547998421057530</v>
      </c>
      <c r="PC42" s="39">
        <v>2304224452935680</v>
      </c>
      <c r="PD42" s="39">
        <v>364382676582400</v>
      </c>
      <c r="PE42" s="39">
        <v>1748167385153530</v>
      </c>
      <c r="PF42" s="39">
        <v>2932598569435130</v>
      </c>
      <c r="PG42" s="39">
        <v>2792839528316920</v>
      </c>
      <c r="PH42" s="39">
        <v>3674709593948160</v>
      </c>
      <c r="PI42" s="39">
        <v>3375567537700860</v>
      </c>
      <c r="PJ42" s="39">
        <v>3621040756359160</v>
      </c>
      <c r="PK42" s="39">
        <v>4083730603835390</v>
      </c>
      <c r="PL42" s="39">
        <v>4538715279982590</v>
      </c>
      <c r="PM42" s="39">
        <v>4864054220816380</v>
      </c>
      <c r="PN42" s="39">
        <v>4858543777775610</v>
      </c>
      <c r="PO42" s="39">
        <v>5124041476145150</v>
      </c>
      <c r="PP42" s="39">
        <v>4871356738961400</v>
      </c>
      <c r="PQ42" s="39">
        <v>5011392000163840</v>
      </c>
      <c r="PR42" s="39">
        <v>4927841464483840</v>
      </c>
      <c r="PS42" s="39">
        <v>4088471979294720</v>
      </c>
      <c r="PT42" s="39">
        <v>4302344170766330</v>
      </c>
      <c r="PU42" s="39">
        <v>4973572665638910</v>
      </c>
      <c r="PV42" s="39">
        <v>3808440916901880</v>
      </c>
      <c r="PW42" s="39">
        <v>4507111836876800</v>
      </c>
      <c r="PX42" s="39">
        <v>4625567034900480</v>
      </c>
      <c r="PY42" s="39">
        <v>4066070235185150</v>
      </c>
      <c r="PZ42" s="39">
        <v>4225659140308990</v>
      </c>
      <c r="QA42" s="39">
        <v>4770346087481340</v>
      </c>
      <c r="QB42" s="39">
        <v>4145625645973500</v>
      </c>
      <c r="QC42" s="39">
        <v>3522594468790270</v>
      </c>
      <c r="QD42" s="39">
        <v>3790187574329340</v>
      </c>
      <c r="QE42" s="39">
        <v>3640711706574840</v>
      </c>
      <c r="QF42" s="39">
        <v>3233382376931320</v>
      </c>
      <c r="QG42" s="39">
        <v>3282285679869950</v>
      </c>
      <c r="QH42" s="39">
        <v>3293890949939200</v>
      </c>
      <c r="QI42" s="39">
        <v>2797987851927550</v>
      </c>
      <c r="QJ42" s="39">
        <v>2768728655659000</v>
      </c>
      <c r="QK42" s="39">
        <v>2648278982197240</v>
      </c>
      <c r="QL42" s="39">
        <v>2555580166176760</v>
      </c>
      <c r="QM42" s="39">
        <v>2344065911750650</v>
      </c>
      <c r="QN42" s="39">
        <v>2203687724253180</v>
      </c>
      <c r="QO42" s="39">
        <v>2410084390928380</v>
      </c>
      <c r="QP42" s="39">
        <v>1877726818467840</v>
      </c>
      <c r="QQ42" s="39">
        <v>1946591116132350</v>
      </c>
      <c r="QR42" s="39">
        <v>1994076140339200</v>
      </c>
      <c r="QS42" s="39">
        <v>1695448137990140</v>
      </c>
      <c r="QT42" s="39">
        <v>1531224828936190</v>
      </c>
      <c r="QU42" s="39">
        <v>1333049937625080</v>
      </c>
      <c r="QV42" s="39">
        <v>1354363041742840</v>
      </c>
      <c r="QW42" s="39">
        <v>1173618201460730</v>
      </c>
      <c r="QX42" s="39">
        <v>984414892851200</v>
      </c>
      <c r="QY42" s="39">
        <v>958562612281344</v>
      </c>
      <c r="QZ42" s="39">
        <v>851710067081216</v>
      </c>
      <c r="RA42" s="39">
        <v>793962151411712</v>
      </c>
      <c r="RB42" s="39">
        <v>745999580528640</v>
      </c>
      <c r="RC42" s="39">
        <v>626455608295424</v>
      </c>
      <c r="RD42" s="39">
        <v>543606662234112</v>
      </c>
      <c r="RE42" s="39">
        <v>503389393780736</v>
      </c>
      <c r="RF42" s="39">
        <v>420070350127104</v>
      </c>
      <c r="RG42" s="39">
        <v>382337082720256</v>
      </c>
      <c r="RH42" s="39">
        <v>343931418050560</v>
      </c>
      <c r="RI42" s="39">
        <v>249782916349952</v>
      </c>
      <c r="RJ42" s="39">
        <v>226998383280128</v>
      </c>
      <c r="RK42" s="39">
        <v>255247775694848</v>
      </c>
      <c r="RL42" s="39">
        <v>180914038505472</v>
      </c>
      <c r="RM42" s="39">
        <v>184229551931392</v>
      </c>
      <c r="RN42" s="39">
        <v>169436124282880</v>
      </c>
      <c r="RO42" s="39">
        <v>141777877073920</v>
      </c>
      <c r="RP42" s="39">
        <v>102917667291136</v>
      </c>
      <c r="RQ42" s="39">
        <v>72034092580864</v>
      </c>
      <c r="RR42" s="39">
        <v>58515003539456</v>
      </c>
      <c r="RS42" s="39">
        <v>62719956877312</v>
      </c>
      <c r="RT42" s="39">
        <v>32764707471360</v>
      </c>
      <c r="RU42" s="39">
        <v>32950628384768</v>
      </c>
      <c r="RV42" s="39">
        <v>22975539576832</v>
      </c>
      <c r="RW42" s="39">
        <v>24464626548736</v>
      </c>
      <c r="RX42" s="39">
        <v>11434624811008</v>
      </c>
      <c r="RY42" s="39">
        <v>8086518497280</v>
      </c>
      <c r="RZ42" s="39">
        <v>13561897156608</v>
      </c>
      <c r="SA42" s="39">
        <v>8500214759424</v>
      </c>
      <c r="SB42" s="39">
        <v>5862156402688</v>
      </c>
      <c r="SC42" s="39">
        <v>277046820864</v>
      </c>
      <c r="SD42" s="39">
        <v>0</v>
      </c>
      <c r="SE42" s="39">
        <v>0</v>
      </c>
      <c r="SF42" s="39">
        <v>6222145650688</v>
      </c>
      <c r="SG42" s="39">
        <v>3132420784128</v>
      </c>
      <c r="SH42" s="39">
        <v>3140562190336</v>
      </c>
      <c r="SI42" s="39">
        <v>0</v>
      </c>
      <c r="SJ42" s="39">
        <v>3172349509632</v>
      </c>
      <c r="SK42" s="39">
        <v>0</v>
      </c>
      <c r="SL42" s="39">
        <v>0</v>
      </c>
      <c r="SM42" s="39">
        <v>0</v>
      </c>
      <c r="SN42" s="39">
        <v>467377258496</v>
      </c>
      <c r="SO42" s="39">
        <v>2828752912384</v>
      </c>
      <c r="SP42" s="39">
        <v>6687592808448</v>
      </c>
      <c r="SQ42" s="39">
        <v>0</v>
      </c>
      <c r="SR42" s="39">
        <v>0</v>
      </c>
      <c r="SS42" s="39">
        <v>233974450356224</v>
      </c>
      <c r="ST42" s="39">
        <v>286548608155648</v>
      </c>
      <c r="SU42" s="39">
        <v>215960250220544</v>
      </c>
      <c r="SV42" s="39">
        <v>140884540653568</v>
      </c>
      <c r="SW42" s="39">
        <v>171274957488128</v>
      </c>
      <c r="SX42" s="39">
        <v>219935108235264</v>
      </c>
      <c r="SY42" s="39">
        <v>55969547550720</v>
      </c>
      <c r="SZ42" s="39">
        <v>163932878667776</v>
      </c>
      <c r="TA42" s="39">
        <v>257436615180288</v>
      </c>
      <c r="TB42" s="39">
        <v>229373651189760</v>
      </c>
      <c r="TC42" s="39">
        <v>271654886309888</v>
      </c>
      <c r="TD42" s="39">
        <v>260377996689408</v>
      </c>
      <c r="TE42" s="39">
        <v>273441609482240</v>
      </c>
      <c r="TF42" s="39">
        <v>289252524949504</v>
      </c>
      <c r="TG42" s="39">
        <v>314438682935296</v>
      </c>
      <c r="TH42" s="39">
        <v>331866016055296</v>
      </c>
      <c r="TI42" s="39">
        <v>329943951081472</v>
      </c>
      <c r="TJ42" s="39">
        <v>344154555023360</v>
      </c>
      <c r="TK42" s="39">
        <v>320483346087936</v>
      </c>
      <c r="TL42" s="39">
        <v>327542963699712</v>
      </c>
      <c r="TM42" s="39">
        <v>329344031391744</v>
      </c>
      <c r="TN42" s="39">
        <v>267393876099072</v>
      </c>
      <c r="TO42" s="39">
        <v>284450717958144</v>
      </c>
      <c r="TP42" s="39">
        <v>317104012132352</v>
      </c>
      <c r="TQ42" s="39">
        <v>249964244500480</v>
      </c>
      <c r="TR42" s="39">
        <v>289850028720128</v>
      </c>
      <c r="TS42" s="39">
        <v>296408108236800</v>
      </c>
      <c r="TT42" s="39">
        <v>260221465264128</v>
      </c>
      <c r="TU42" s="39">
        <v>269234269585408</v>
      </c>
      <c r="TV42" s="39">
        <v>300068896768000</v>
      </c>
      <c r="TW42" s="39">
        <v>264685781778432</v>
      </c>
      <c r="TX42" s="39">
        <v>226033022271488</v>
      </c>
      <c r="TY42" s="39">
        <v>241383419936768</v>
      </c>
      <c r="TZ42" s="39">
        <v>230369748058112</v>
      </c>
      <c r="UA42" s="39">
        <v>207391001935872</v>
      </c>
      <c r="UB42" s="39">
        <v>210379879743488</v>
      </c>
      <c r="UC42" s="39">
        <v>209080501141504</v>
      </c>
      <c r="UD42" s="39">
        <v>181045756428288</v>
      </c>
      <c r="UE42" s="39">
        <v>179620934582272</v>
      </c>
      <c r="UF42" s="39">
        <v>171223199776768</v>
      </c>
      <c r="UG42" s="39">
        <v>166188004933632</v>
      </c>
      <c r="UH42" s="39">
        <v>152815808806912</v>
      </c>
      <c r="UI42" s="39">
        <v>145012775976960</v>
      </c>
      <c r="UJ42" s="39">
        <v>157248668041216</v>
      </c>
      <c r="UK42" s="39">
        <v>124352959873024</v>
      </c>
      <c r="UL42" s="39">
        <v>129774081015808</v>
      </c>
      <c r="UM42" s="39">
        <v>131743776505856</v>
      </c>
      <c r="UN42" s="39">
        <v>113685343240192</v>
      </c>
      <c r="UO42" s="39">
        <v>104349871112192</v>
      </c>
      <c r="UP42" s="39">
        <v>92095238897664</v>
      </c>
      <c r="UQ42" s="39">
        <v>92943914369024</v>
      </c>
      <c r="UR42" s="39">
        <v>82458934509568</v>
      </c>
      <c r="US42" s="39">
        <v>70685665787904</v>
      </c>
      <c r="UT42" s="39">
        <v>69385041477632</v>
      </c>
      <c r="UU42" s="39">
        <v>62079503433728</v>
      </c>
      <c r="UV42" s="39">
        <v>58783132811264</v>
      </c>
      <c r="UW42" s="39">
        <v>56054134079488</v>
      </c>
      <c r="UX42" s="39">
        <v>47974101024768</v>
      </c>
      <c r="UY42" s="39">
        <v>42916982554624</v>
      </c>
      <c r="UZ42" s="39">
        <v>40208544301056</v>
      </c>
      <c r="VA42" s="39">
        <v>34663118667776</v>
      </c>
      <c r="VB42" s="39">
        <v>31848340127744</v>
      </c>
      <c r="VC42" s="39">
        <v>29460468334592</v>
      </c>
      <c r="VD42" s="39">
        <v>23099886010368</v>
      </c>
      <c r="VE42" s="39">
        <v>21259769348096</v>
      </c>
      <c r="VF42" s="39">
        <v>23089098260480</v>
      </c>
      <c r="VG42" s="39">
        <v>17880580096000</v>
      </c>
      <c r="VH42" s="39">
        <v>18126842363904</v>
      </c>
      <c r="VI42" s="39">
        <v>17026333540352</v>
      </c>
      <c r="VJ42" s="39">
        <v>14811132854272</v>
      </c>
      <c r="VK42" s="39">
        <v>11740727214080</v>
      </c>
      <c r="VL42" s="39">
        <v>9134008172544</v>
      </c>
      <c r="VM42" s="39">
        <v>7863546675200</v>
      </c>
      <c r="VN42" s="39">
        <v>8268983304192</v>
      </c>
      <c r="VO42" s="39">
        <v>5320220344320</v>
      </c>
      <c r="VP42" s="39">
        <v>5359047016448</v>
      </c>
      <c r="VQ42" s="39">
        <v>4264453996544</v>
      </c>
      <c r="VR42" s="39">
        <v>4387307520000</v>
      </c>
      <c r="VS42" s="39">
        <v>2749399826432</v>
      </c>
      <c r="VT42" s="39">
        <v>2247962394624</v>
      </c>
      <c r="VU42" s="39">
        <v>3035831992320</v>
      </c>
      <c r="VV42" s="39">
        <v>2306122448896</v>
      </c>
      <c r="VW42" s="39">
        <v>1839433777152</v>
      </c>
      <c r="VX42" s="39">
        <v>428783697920</v>
      </c>
      <c r="VY42" s="39">
        <v>408161714176</v>
      </c>
      <c r="VZ42" s="39">
        <v>409129025536</v>
      </c>
      <c r="WA42" s="39">
        <v>1909306818560</v>
      </c>
      <c r="WB42" s="39">
        <v>1293010337792</v>
      </c>
      <c r="WC42" s="39">
        <v>1289628155904</v>
      </c>
      <c r="WD42" s="39">
        <v>411205042176</v>
      </c>
      <c r="WE42" s="39">
        <v>1297299800064</v>
      </c>
      <c r="WF42" s="39">
        <v>412273868800</v>
      </c>
      <c r="WG42" s="39">
        <v>405816737792</v>
      </c>
      <c r="WH42" s="39">
        <v>410287800320</v>
      </c>
      <c r="WI42" s="39">
        <v>461181026304</v>
      </c>
      <c r="WJ42" s="39">
        <v>1213034790912</v>
      </c>
      <c r="WK42" s="39">
        <v>1984353009664</v>
      </c>
      <c r="WL42" s="39">
        <v>408635539456</v>
      </c>
      <c r="WM42" s="39">
        <v>410564165632</v>
      </c>
      <c r="WN42" s="36"/>
      <c r="WO42" s="37">
        <v>0.45989833037747907</v>
      </c>
      <c r="WP42" s="37" t="e">
        <v>#N/A</v>
      </c>
      <c r="WQ42" s="37">
        <v>10.810537389609523</v>
      </c>
      <c r="WR42" s="36" t="e">
        <v>#N/A</v>
      </c>
      <c r="WS42" s="37">
        <v>1.0240651081279899</v>
      </c>
      <c r="WT42" s="36" t="e">
        <v>#N/A</v>
      </c>
      <c r="WU42" s="37">
        <v>24.072046818968577</v>
      </c>
      <c r="WV42" t="e">
        <v>#N/A</v>
      </c>
      <c r="WW42"/>
      <c r="WX42" s="39">
        <v>4.4754672944826144</v>
      </c>
      <c r="WY42" s="39">
        <v>379.34999999999997</v>
      </c>
      <c r="WZ42" s="39">
        <v>2.2473651308245617</v>
      </c>
      <c r="XA42" s="39">
        <v>68</v>
      </c>
      <c r="XB42" s="227">
        <v>5178432874131486</v>
      </c>
      <c r="XC42" s="227">
        <v>463845937308215.94</v>
      </c>
      <c r="XD42" s="39">
        <v>41.930040728332536</v>
      </c>
      <c r="XE42" s="39">
        <v>9.4352946777000781</v>
      </c>
      <c r="XF42" s="39">
        <v>49.607822345071035</v>
      </c>
      <c r="XG42" s="39">
        <v>9.5427879837447094</v>
      </c>
      <c r="XH42" s="220"/>
      <c r="XI42" s="223"/>
      <c r="XJ42" s="223"/>
      <c r="XK42" s="187">
        <v>2527899082080220</v>
      </c>
      <c r="XL42" s="187">
        <v>3618579745885260</v>
      </c>
      <c r="XM42" s="187">
        <v>4843893552372480</v>
      </c>
      <c r="XN42" s="187">
        <v>6075456137562140</v>
      </c>
      <c r="XO42" s="187">
        <v>7079779754571930</v>
      </c>
      <c r="XP42" s="187">
        <v>7644126237255350</v>
      </c>
      <c r="XQ42" s="187">
        <v>7698574311614820</v>
      </c>
      <c r="XR42" s="187">
        <v>7237503272701810</v>
      </c>
      <c r="XS42" s="187">
        <v>6405052642308600</v>
      </c>
      <c r="XT42" s="187">
        <v>5362413641616350</v>
      </c>
      <c r="XU42" s="187">
        <v>4298612861086670</v>
      </c>
      <c r="XV42" s="187">
        <v>3343450985177150</v>
      </c>
      <c r="XW42" s="187">
        <v>2509748331575710</v>
      </c>
      <c r="XX42" s="187">
        <v>1823694662788860</v>
      </c>
      <c r="XY42" s="187">
        <v>1272811214480430</v>
      </c>
      <c r="XZ42" s="187">
        <v>836523853875349</v>
      </c>
      <c r="YA42" s="187">
        <v>506576752760505</v>
      </c>
      <c r="YB42" s="187">
        <v>276107293812073</v>
      </c>
      <c r="YC42" s="187">
        <v>135008747486460</v>
      </c>
      <c r="YD42" s="187">
        <v>62648594106660.703</v>
      </c>
      <c r="YE42" s="187">
        <v>32923528433840.398</v>
      </c>
      <c r="YF42" s="187">
        <v>22713503477820.398</v>
      </c>
      <c r="YG42" s="187">
        <v>18144367917162.301</v>
      </c>
      <c r="YH42" s="187">
        <v>13780989474205.1</v>
      </c>
      <c r="YI42" s="187">
        <v>9364506709293.4102</v>
      </c>
      <c r="YJ42" s="187">
        <v>5860374799536.1299</v>
      </c>
      <c r="YK42" s="187">
        <v>3615689083356.7798</v>
      </c>
      <c r="YL42" s="187">
        <v>2225425449673.1401</v>
      </c>
      <c r="YM42" s="187">
        <v>1277566960891.79</v>
      </c>
      <c r="YN42" s="187">
        <v>675265272776.21997</v>
      </c>
      <c r="YO42" s="187">
        <v>331425932943.89899</v>
      </c>
      <c r="YP42" s="187">
        <v>183651396316.03101</v>
      </c>
      <c r="YQ42" s="187">
        <v>137352887798.672</v>
      </c>
      <c r="YR42" s="187">
        <v>136785696854.864</v>
      </c>
      <c r="YS42" s="187">
        <v>136600813201.395</v>
      </c>
      <c r="YT42"/>
      <c r="YU42" s="187"/>
      <c r="YV42" s="187"/>
      <c r="YW42" s="187"/>
      <c r="YX42" s="187">
        <v>475823536761278</v>
      </c>
      <c r="YY42" s="187">
        <v>335843432558183</v>
      </c>
      <c r="YZ42" s="187">
        <v>354993582264072</v>
      </c>
      <c r="ZA42" s="187">
        <v>407705428884742</v>
      </c>
      <c r="ZB42" s="187">
        <v>460067100636176</v>
      </c>
      <c r="ZC42" s="187">
        <v>491919904497736</v>
      </c>
      <c r="ZD42" s="187">
        <v>495431189987196</v>
      </c>
      <c r="ZE42" s="187">
        <v>472860599528154</v>
      </c>
      <c r="ZF42" s="187">
        <v>430618868752905</v>
      </c>
      <c r="ZG42" s="187">
        <v>372860722849555</v>
      </c>
      <c r="ZH42" s="187">
        <v>310017826325263</v>
      </c>
      <c r="ZI42" s="187">
        <v>250465562047230</v>
      </c>
      <c r="ZJ42" s="187">
        <v>195078793302156</v>
      </c>
      <c r="ZK42" s="187">
        <v>146830845069294</v>
      </c>
      <c r="ZL42" s="187">
        <v>105927655866382</v>
      </c>
      <c r="ZM42" s="187">
        <v>71746193579057.906</v>
      </c>
      <c r="ZN42" s="187">
        <v>44837049664563.203</v>
      </c>
      <c r="ZO42" s="187">
        <v>26473087865592.699</v>
      </c>
      <c r="ZP42" s="187">
        <v>17804484541412.199</v>
      </c>
      <c r="ZQ42" s="187">
        <v>15523716758750.9</v>
      </c>
      <c r="ZR42" s="187">
        <v>14173364477493.199</v>
      </c>
      <c r="ZS42" s="187">
        <v>12160370839483</v>
      </c>
      <c r="ZT42" s="187">
        <v>10210748837692.4</v>
      </c>
      <c r="ZU42" s="187">
        <v>8811076508657.9297</v>
      </c>
      <c r="ZV42" s="187">
        <v>7719558225753.3301</v>
      </c>
      <c r="ZW42" s="187">
        <v>6529204713605.4697</v>
      </c>
      <c r="ZX42" s="187">
        <v>5082349790851.3799</v>
      </c>
      <c r="ZY42" s="187">
        <v>3647597146334.5601</v>
      </c>
      <c r="ZZ42" s="187">
        <v>2392016162658.8101</v>
      </c>
      <c r="AAA42" s="187">
        <v>1407349807322.9099</v>
      </c>
      <c r="AAB42" s="187">
        <v>797582500979.33704</v>
      </c>
      <c r="AAC42" s="187">
        <v>530494065919.76398</v>
      </c>
      <c r="AAD42" s="187">
        <v>436023988469.71503</v>
      </c>
      <c r="AAE42" s="187">
        <v>396061030291.55798</v>
      </c>
      <c r="AAF42" s="187">
        <v>390662857449.18402</v>
      </c>
    </row>
    <row r="43" spans="1:708" x14ac:dyDescent="0.3">
      <c r="A43" s="2">
        <v>43126</v>
      </c>
      <c r="B43" s="1" t="s">
        <v>6</v>
      </c>
      <c r="C43" s="4" t="s">
        <v>11</v>
      </c>
      <c r="D43" s="1">
        <v>75</v>
      </c>
      <c r="E43" s="3">
        <v>0.68888888888888899</v>
      </c>
      <c r="F43" s="3">
        <v>0.69374999999999998</v>
      </c>
      <c r="G43" s="196"/>
      <c r="H43" s="57">
        <v>43126.688888888886</v>
      </c>
      <c r="I43" s="57">
        <v>43126.693749999999</v>
      </c>
      <c r="J43" s="196">
        <f t="shared" si="0"/>
        <v>37</v>
      </c>
      <c r="K43" s="77">
        <v>7.6</v>
      </c>
      <c r="L43" s="53">
        <v>88</v>
      </c>
      <c r="M43" s="53">
        <v>0.7</v>
      </c>
      <c r="N43" s="53">
        <v>5.7</v>
      </c>
      <c r="O43" s="53">
        <v>189</v>
      </c>
      <c r="P43" s="53">
        <v>1004.3</v>
      </c>
      <c r="Q43" s="54">
        <v>40</v>
      </c>
      <c r="R43" s="210" t="s">
        <v>11</v>
      </c>
      <c r="S43" s="211">
        <v>14.4</v>
      </c>
      <c r="T43" s="211">
        <v>2.018691588785047</v>
      </c>
      <c r="U43" s="212">
        <v>3138.6666666666665</v>
      </c>
      <c r="V43" s="78">
        <v>75</v>
      </c>
      <c r="W43" s="116">
        <v>9.019047619047619</v>
      </c>
      <c r="X43" s="116">
        <v>75.19274553571428</v>
      </c>
      <c r="Y43" s="116">
        <v>7.5561011904761903</v>
      </c>
      <c r="Z43" s="117">
        <v>22.123443594999983</v>
      </c>
      <c r="AA43" s="117">
        <v>2744.4997877380943</v>
      </c>
      <c r="AB43" s="116">
        <v>1.4128606995000019</v>
      </c>
      <c r="AC43" s="116">
        <v>2.1097523528809523</v>
      </c>
      <c r="AD43" s="116">
        <v>77.85453869047619</v>
      </c>
      <c r="AE43" s="116">
        <v>19.85656762214289</v>
      </c>
      <c r="AF43" s="116">
        <v>444.96897321428571</v>
      </c>
      <c r="AG43" s="116">
        <v>1.2562540716190469</v>
      </c>
      <c r="AH43" s="116">
        <v>86.498846726190479</v>
      </c>
      <c r="AI43" s="116">
        <v>456.2891369047619</v>
      </c>
      <c r="AJ43" s="118">
        <v>75.730338541666669</v>
      </c>
      <c r="AK43" s="83">
        <v>2744.5777743467925</v>
      </c>
      <c r="AL43" s="84">
        <v>13.40525382503079</v>
      </c>
      <c r="AM43" s="76"/>
      <c r="AN43" s="48">
        <v>844.40043544263335</v>
      </c>
      <c r="AO43" s="49">
        <v>27.325508936068953</v>
      </c>
      <c r="AP43" s="48">
        <v>1.322732838638417</v>
      </c>
      <c r="AQ43" s="49">
        <v>2.6626508855536413E-2</v>
      </c>
      <c r="AR43" s="49">
        <v>1.1453103644787015</v>
      </c>
      <c r="AS43" s="49">
        <v>3.6996496184146218E-3</v>
      </c>
      <c r="AT43" s="89">
        <v>1742.3941354731223</v>
      </c>
      <c r="AU43" s="90">
        <v>368.38428976809178</v>
      </c>
      <c r="AV43" s="89">
        <v>1076.8762410643506</v>
      </c>
      <c r="AW43" s="90">
        <v>227.67769998543054</v>
      </c>
      <c r="AX43" s="74">
        <v>690.34269778950477</v>
      </c>
      <c r="AY43" s="74">
        <v>28.174375678079482</v>
      </c>
      <c r="AZ43" s="74">
        <v>511.24275501519293</v>
      </c>
      <c r="BA43" s="90">
        <v>23.711540795129494</v>
      </c>
      <c r="BB43" s="89">
        <v>3242.1523701285132</v>
      </c>
      <c r="BC43" s="74">
        <v>206.87698265394977</v>
      </c>
      <c r="BD43" s="74">
        <v>944.17400686001474</v>
      </c>
      <c r="BE43" s="70">
        <v>72.321230987367784</v>
      </c>
      <c r="BF43" s="74">
        <v>643.96849180206448</v>
      </c>
      <c r="BG43" s="69">
        <v>60.735805129686398</v>
      </c>
      <c r="BH43" s="88">
        <v>271.7043679748196</v>
      </c>
      <c r="BI43" s="70">
        <v>57.444879195552225</v>
      </c>
      <c r="BJ43" s="70">
        <v>154.78869456250681</v>
      </c>
      <c r="BK43" s="70">
        <v>7.1791304810464212</v>
      </c>
      <c r="BL43" s="70">
        <v>194.97399465830222</v>
      </c>
      <c r="BM43" s="69">
        <v>18.388947123461104</v>
      </c>
      <c r="BN43" s="71">
        <v>1106039.9651872271</v>
      </c>
      <c r="BO43" s="72">
        <v>1054056.4209258016</v>
      </c>
      <c r="BP43" s="73">
        <v>2085145356490518.7</v>
      </c>
      <c r="BQ43" s="73">
        <v>1987144154596984.7</v>
      </c>
      <c r="BR43" s="49">
        <v>153.59250200300187</v>
      </c>
      <c r="BS43" s="49">
        <v>145.34344894193947</v>
      </c>
      <c r="BT43" s="70">
        <v>289.55797477815997</v>
      </c>
      <c r="BU43" s="69">
        <v>274.00657046447719</v>
      </c>
      <c r="BV43" s="85">
        <v>191882945869969.59</v>
      </c>
      <c r="BW43" s="75">
        <v>149192267292460.44</v>
      </c>
      <c r="BX43" s="75">
        <v>133378396938341.44</v>
      </c>
      <c r="BY43" s="75">
        <v>134800059984533.69</v>
      </c>
      <c r="BZ43" s="75">
        <v>177713826595486.84</v>
      </c>
      <c r="CA43" s="75">
        <v>224167269000740.19</v>
      </c>
      <c r="CB43" s="75">
        <v>274026244202641.59</v>
      </c>
      <c r="CC43" s="75">
        <v>318725687639570.25</v>
      </c>
      <c r="CD43" s="75">
        <v>385349178119910.75</v>
      </c>
      <c r="CE43" s="75">
        <v>477270028694591</v>
      </c>
      <c r="CF43" s="75">
        <v>525242555707776.25</v>
      </c>
      <c r="CG43" s="75">
        <v>617234509482372.75</v>
      </c>
      <c r="CH43" s="75">
        <v>693555460528042.62</v>
      </c>
      <c r="CI43" s="75">
        <v>819022706060424.37</v>
      </c>
      <c r="CJ43" s="75">
        <v>948588534412698.37</v>
      </c>
      <c r="CK43" s="75">
        <v>1003064997986986.9</v>
      </c>
      <c r="CL43" s="75">
        <v>1109152913470002.9</v>
      </c>
      <c r="CM43" s="75">
        <v>1196343535071759.7</v>
      </c>
      <c r="CN43" s="75">
        <v>1308755226817507</v>
      </c>
      <c r="CO43" s="75">
        <v>1424962656022357.2</v>
      </c>
      <c r="CP43" s="75">
        <v>1570148286091774.7</v>
      </c>
      <c r="CQ43" s="75">
        <v>1675658180557670.2</v>
      </c>
      <c r="CR43" s="75">
        <v>1754997261704186.2</v>
      </c>
      <c r="CS43" s="75">
        <v>1920250970184548.2</v>
      </c>
      <c r="CT43" s="75">
        <v>2042682676751914.7</v>
      </c>
      <c r="CU43" s="75">
        <v>2159360689763076</v>
      </c>
      <c r="CV43" s="75">
        <v>2305111608548271.5</v>
      </c>
      <c r="CW43" s="75">
        <v>2383493607378159</v>
      </c>
      <c r="CX43" s="75">
        <v>2498393651338494.5</v>
      </c>
      <c r="CY43" s="75">
        <v>2608829937151060</v>
      </c>
      <c r="CZ43" s="75">
        <v>2659293594841038</v>
      </c>
      <c r="DA43" s="75">
        <v>2761238733525551</v>
      </c>
      <c r="DB43" s="75">
        <v>2910771296094974.5</v>
      </c>
      <c r="DC43" s="75">
        <v>3025595604768273.5</v>
      </c>
      <c r="DD43" s="75">
        <v>3063852553397576.5</v>
      </c>
      <c r="DE43" s="75">
        <v>3139825817330077.5</v>
      </c>
      <c r="DF43" s="75">
        <v>3221393250597492.5</v>
      </c>
      <c r="DG43" s="75">
        <v>3240158520184278.5</v>
      </c>
      <c r="DH43" s="75">
        <v>3288080663732366</v>
      </c>
      <c r="DI43" s="75">
        <v>3304464280622805</v>
      </c>
      <c r="DJ43" s="75">
        <v>3316739649375647</v>
      </c>
      <c r="DK43" s="75">
        <v>3325465502734514.5</v>
      </c>
      <c r="DL43" s="75">
        <v>3276586288208013.5</v>
      </c>
      <c r="DM43" s="75">
        <v>3304369084629662.5</v>
      </c>
      <c r="DN43" s="75">
        <v>3258445076113945.5</v>
      </c>
      <c r="DO43" s="75">
        <v>3183904073141645</v>
      </c>
      <c r="DP43" s="75">
        <v>3118988506791573</v>
      </c>
      <c r="DQ43" s="75">
        <v>3002113776073276.5</v>
      </c>
      <c r="DR43" s="75">
        <v>2935663870986082</v>
      </c>
      <c r="DS43" s="75">
        <v>2842916761730330.5</v>
      </c>
      <c r="DT43" s="75">
        <v>2738032142562592.5</v>
      </c>
      <c r="DU43" s="75">
        <v>2602233356345731</v>
      </c>
      <c r="DV43" s="75">
        <v>2457119194729948</v>
      </c>
      <c r="DW43" s="75">
        <v>2354238566323583</v>
      </c>
      <c r="DX43" s="75">
        <v>2196471806142297.7</v>
      </c>
      <c r="DY43" s="75">
        <v>2059283177645269.5</v>
      </c>
      <c r="DZ43" s="75">
        <v>1923384187082703</v>
      </c>
      <c r="EA43" s="75">
        <v>1805510552085992.5</v>
      </c>
      <c r="EB43" s="75">
        <v>1655161149773038.7</v>
      </c>
      <c r="EC43" s="75">
        <v>1525143742857529.5</v>
      </c>
      <c r="ED43" s="75">
        <v>1364674484767138.2</v>
      </c>
      <c r="EE43" s="75">
        <v>1260324334556511.7</v>
      </c>
      <c r="EF43" s="75">
        <v>1128207047544962.2</v>
      </c>
      <c r="EG43" s="75">
        <v>1013547151069730.2</v>
      </c>
      <c r="EH43" s="75">
        <v>908265490894425.62</v>
      </c>
      <c r="EI43" s="75">
        <v>793982257318894.37</v>
      </c>
      <c r="EJ43" s="75">
        <v>698503437129357.12</v>
      </c>
      <c r="EK43" s="75">
        <v>603763163697001.87</v>
      </c>
      <c r="EL43" s="75">
        <v>534483462834343.25</v>
      </c>
      <c r="EM43" s="75">
        <v>456626593320557.5</v>
      </c>
      <c r="EN43" s="75">
        <v>388697809772000.19</v>
      </c>
      <c r="EO43" s="75">
        <v>328002517039708.81</v>
      </c>
      <c r="EP43" s="75">
        <v>270176120517583.28</v>
      </c>
      <c r="EQ43" s="75">
        <v>222358786781047.09</v>
      </c>
      <c r="ER43" s="75">
        <v>182497142209042.25</v>
      </c>
      <c r="ES43" s="75">
        <v>144734747816467.28</v>
      </c>
      <c r="ET43" s="75">
        <v>119943299733840.17</v>
      </c>
      <c r="EU43" s="75">
        <v>92669715037249.578</v>
      </c>
      <c r="EV43" s="75">
        <v>75747170739802.312</v>
      </c>
      <c r="EW43" s="75">
        <v>57789126660316.023</v>
      </c>
      <c r="EX43" s="75">
        <v>46151783700316.586</v>
      </c>
      <c r="EY43" s="75">
        <v>35395563351076.461</v>
      </c>
      <c r="EZ43" s="75">
        <v>27564948217954.684</v>
      </c>
      <c r="FA43" s="75">
        <v>19417339482878.176</v>
      </c>
      <c r="FB43" s="75">
        <v>12980000280059.014</v>
      </c>
      <c r="FC43" s="75">
        <v>10160487552978.896</v>
      </c>
      <c r="FD43" s="75">
        <v>8720019064235.8574</v>
      </c>
      <c r="FE43" s="75">
        <v>6207612077182.8672</v>
      </c>
      <c r="FF43" s="75">
        <v>4052987312639.2197</v>
      </c>
      <c r="FG43" s="75">
        <v>3521398286190.2109</v>
      </c>
      <c r="FH43" s="75">
        <v>3231221256987.457</v>
      </c>
      <c r="FI43" s="75">
        <v>1786522758613.3184</v>
      </c>
      <c r="FJ43" s="182">
        <v>175430521696705.81</v>
      </c>
      <c r="FK43" s="75">
        <v>171704638331016.44</v>
      </c>
      <c r="FL43" s="75">
        <v>173973845853134.41</v>
      </c>
      <c r="FM43" s="75">
        <v>209990042342723.41</v>
      </c>
      <c r="FN43" s="75">
        <v>295502215347855.56</v>
      </c>
      <c r="FO43" s="75">
        <v>387016025171585.62</v>
      </c>
      <c r="FP43" s="75">
        <v>474398303730810.44</v>
      </c>
      <c r="FQ43" s="75">
        <v>563451058170158.62</v>
      </c>
      <c r="FR43" s="75">
        <v>656827284686271.5</v>
      </c>
      <c r="FS43" s="39">
        <v>746436190199052.37</v>
      </c>
      <c r="FT43" s="39">
        <v>877332140102350.87</v>
      </c>
      <c r="FU43" s="39">
        <v>956258359556295</v>
      </c>
      <c r="FV43" s="39">
        <v>1108512992276088.6</v>
      </c>
      <c r="FW43" s="39">
        <v>1186346118394483.2</v>
      </c>
      <c r="FX43" s="39">
        <v>1295807479592535.7</v>
      </c>
      <c r="FY43" s="39">
        <v>1389794064293722.5</v>
      </c>
      <c r="FZ43" s="39">
        <v>1439796344336366.7</v>
      </c>
      <c r="GA43" s="39">
        <v>1593594418162491</v>
      </c>
      <c r="GB43" s="39">
        <v>1673846754119624.8</v>
      </c>
      <c r="GC43" s="39">
        <v>1776508529897459</v>
      </c>
      <c r="GD43" s="39">
        <v>1847772888387192.3</v>
      </c>
      <c r="GE43" s="39">
        <v>1955974505530923.7</v>
      </c>
      <c r="GF43" s="39">
        <v>2020454204667012.2</v>
      </c>
      <c r="GG43" s="39">
        <v>2098284037559543.5</v>
      </c>
      <c r="GH43" s="39">
        <v>2185654816451112</v>
      </c>
      <c r="GI43" s="39">
        <v>2255613032541128.5</v>
      </c>
      <c r="GJ43" s="39">
        <v>2358652634346090</v>
      </c>
      <c r="GK43" s="39">
        <v>2434874130386996</v>
      </c>
      <c r="GL43" s="39">
        <v>2513146282678839</v>
      </c>
      <c r="GM43" s="39">
        <v>2609029791305528.5</v>
      </c>
      <c r="GN43" s="39">
        <v>2714275893357762.5</v>
      </c>
      <c r="GO43" s="39">
        <v>2831407789063524.5</v>
      </c>
      <c r="GP43" s="39">
        <v>2912513125605187</v>
      </c>
      <c r="GQ43" s="39">
        <v>2995138387366737</v>
      </c>
      <c r="GR43" s="39">
        <v>3089534888271837</v>
      </c>
      <c r="GS43" s="39">
        <v>3114903092887262</v>
      </c>
      <c r="GT43" s="39">
        <v>3200827966579430.5</v>
      </c>
      <c r="GU43" s="39">
        <v>3203383083843162.5</v>
      </c>
      <c r="GV43" s="39">
        <v>3204169887575136</v>
      </c>
      <c r="GW43" s="39">
        <v>3254522152152122</v>
      </c>
      <c r="GX43" s="39">
        <v>3266993046245329.5</v>
      </c>
      <c r="GY43" s="39">
        <v>3276283886884236.5</v>
      </c>
      <c r="GZ43" s="39">
        <v>3259745318964494</v>
      </c>
      <c r="HA43" s="39">
        <v>3212372211133482.5</v>
      </c>
      <c r="HB43" s="39">
        <v>3227820520581848.5</v>
      </c>
      <c r="HC43" s="39">
        <v>3136264343646524</v>
      </c>
      <c r="HD43" s="39">
        <v>3099942837236940</v>
      </c>
      <c r="HE43" s="39">
        <v>3008318264404748.5</v>
      </c>
      <c r="HF43" s="39">
        <v>2887399885377138</v>
      </c>
      <c r="HG43" s="39">
        <v>2799621332870568.5</v>
      </c>
      <c r="HH43" s="39">
        <v>2703539760376640.5</v>
      </c>
      <c r="HI43" s="39">
        <v>2583985040355318</v>
      </c>
      <c r="HJ43" s="39">
        <v>2495472699960331</v>
      </c>
      <c r="HK43" s="39">
        <v>2339206374921298</v>
      </c>
      <c r="HL43" s="39">
        <v>2197261291527315.7</v>
      </c>
      <c r="HM43" s="39">
        <v>2088970974642451</v>
      </c>
      <c r="HN43" s="39">
        <v>1917947294032807.2</v>
      </c>
      <c r="HO43" s="39">
        <v>1769004375204882.7</v>
      </c>
      <c r="HP43" s="39">
        <v>1643214857073066.2</v>
      </c>
      <c r="HQ43" s="39">
        <v>1525724007560163.7</v>
      </c>
      <c r="HR43" s="39">
        <v>1373250350682983.5</v>
      </c>
      <c r="HS43" s="39">
        <v>1267264425662643.2</v>
      </c>
      <c r="HT43" s="39">
        <v>1130990077277634</v>
      </c>
      <c r="HU43" s="39">
        <v>1034808915331831.9</v>
      </c>
      <c r="HV43" s="39">
        <v>922708373526418.62</v>
      </c>
      <c r="HW43" s="39">
        <v>818609663444918</v>
      </c>
      <c r="HX43" s="39">
        <v>720073449089590.37</v>
      </c>
      <c r="HY43" s="39">
        <v>632540917175031.5</v>
      </c>
      <c r="HZ43" s="39">
        <v>549070409965241.75</v>
      </c>
      <c r="IA43" s="39">
        <v>470440115019436.19</v>
      </c>
      <c r="IB43" s="39">
        <v>405613964198811.5</v>
      </c>
      <c r="IC43" s="39">
        <v>340367199229637.06</v>
      </c>
      <c r="ID43" s="39">
        <v>284190369759822.06</v>
      </c>
      <c r="IE43" s="39">
        <v>243797644047994.84</v>
      </c>
      <c r="IF43" s="39">
        <v>201307496749153.31</v>
      </c>
      <c r="IG43" s="39">
        <v>162311563259587.37</v>
      </c>
      <c r="IH43" s="39">
        <v>136454408139162.58</v>
      </c>
      <c r="II43" s="39">
        <v>108837114347103.84</v>
      </c>
      <c r="IJ43" s="39">
        <v>88858381542424.875</v>
      </c>
      <c r="IK43" s="39">
        <v>70366875249869.297</v>
      </c>
      <c r="IL43" s="39">
        <v>58356049201768.93</v>
      </c>
      <c r="IM43" s="39">
        <v>47295182737716.062</v>
      </c>
      <c r="IN43" s="39">
        <v>37151262931743.383</v>
      </c>
      <c r="IO43" s="39">
        <v>30210391404554.941</v>
      </c>
      <c r="IP43" s="39">
        <v>24888861824602.191</v>
      </c>
      <c r="IQ43" s="39">
        <v>19359097108547.035</v>
      </c>
      <c r="IR43" s="39">
        <v>15278217181321.432</v>
      </c>
      <c r="IS43" s="39">
        <v>13024710890028.744</v>
      </c>
      <c r="IT43" s="39">
        <v>10765070375844.268</v>
      </c>
      <c r="IU43" s="39">
        <v>9110686256139.1855</v>
      </c>
      <c r="IV43" s="39">
        <v>7194424858708.9141</v>
      </c>
      <c r="IW43" s="39">
        <v>6436077070638.9873</v>
      </c>
      <c r="IY43" s="219"/>
      <c r="IZ43" s="219"/>
      <c r="JA43" s="33">
        <v>14.79</v>
      </c>
      <c r="JB43" s="185" t="e">
        <v>#N/A</v>
      </c>
      <c r="JC43" s="185" t="e">
        <v>#N/A</v>
      </c>
      <c r="JD43" s="33">
        <v>14.79</v>
      </c>
      <c r="JE43" s="185" t="e">
        <v>#N/A</v>
      </c>
      <c r="JF43" s="185" t="e">
        <v>#N/A</v>
      </c>
      <c r="JG43" s="32"/>
      <c r="JH43" s="32"/>
      <c r="JI43" s="32"/>
      <c r="JJ43" s="32"/>
      <c r="JK43" s="32"/>
      <c r="JL43" s="32"/>
      <c r="JM43" s="32"/>
      <c r="JN43" s="32"/>
      <c r="JO43" s="32"/>
      <c r="JP43" s="32"/>
      <c r="JQ43" s="32"/>
      <c r="JR43" s="32"/>
      <c r="JS43" s="32"/>
      <c r="JT43" s="32"/>
      <c r="JU43" s="32"/>
      <c r="JV43" s="32"/>
      <c r="JW43" s="32"/>
      <c r="JX43" s="32"/>
      <c r="JY43" s="32"/>
      <c r="JZ43" s="32"/>
      <c r="KA43" s="32"/>
      <c r="KB43" s="32"/>
      <c r="KC43" s="32"/>
      <c r="KD43" s="32"/>
      <c r="KE43" s="32"/>
      <c r="KF43" s="32"/>
      <c r="KG43" s="32"/>
      <c r="KH43" s="32"/>
      <c r="KI43" s="32"/>
      <c r="KJ43" s="32"/>
      <c r="KK43" s="32"/>
      <c r="KL43" s="32"/>
      <c r="KM43" s="33">
        <v>14.79</v>
      </c>
      <c r="KN43" s="32"/>
      <c r="KO43" s="72"/>
      <c r="KP43" s="32"/>
      <c r="KQ43" s="32"/>
      <c r="KR43" s="32"/>
      <c r="KS43" s="32"/>
      <c r="KT43" s="32"/>
      <c r="KU43" s="32"/>
      <c r="KV43" s="32"/>
      <c r="KW43" s="32"/>
      <c r="KX43" s="32"/>
      <c r="KY43" s="32"/>
      <c r="KZ43" s="32"/>
      <c r="LA43" s="32"/>
      <c r="LB43" s="32"/>
      <c r="LC43" s="32"/>
      <c r="LD43" s="32"/>
      <c r="LE43" s="32"/>
      <c r="LF43" s="32"/>
      <c r="LG43" s="32"/>
      <c r="LH43" s="32"/>
      <c r="LI43" s="32"/>
      <c r="LJ43" s="32"/>
      <c r="LK43" s="32"/>
      <c r="LL43" s="32"/>
      <c r="LM43" s="32"/>
      <c r="LN43" s="32"/>
      <c r="LO43" s="32"/>
      <c r="LP43" s="32"/>
      <c r="LQ43" s="32"/>
      <c r="LR43" s="32"/>
      <c r="LS43" s="32"/>
      <c r="LT43" s="32"/>
      <c r="LU43" s="32"/>
      <c r="LV43" s="32"/>
      <c r="LW43" s="32"/>
      <c r="LX43" s="32"/>
      <c r="LY43" s="32"/>
      <c r="LZ43" s="32"/>
      <c r="MA43" s="32"/>
      <c r="MB43" s="32"/>
      <c r="MC43" s="32"/>
      <c r="MD43" s="32"/>
      <c r="ME43" s="32"/>
      <c r="MF43" s="32"/>
      <c r="MG43" s="32"/>
      <c r="MH43" s="32"/>
      <c r="MI43" s="32"/>
      <c r="MJ43" s="32"/>
      <c r="MK43" s="32"/>
      <c r="ML43" s="32"/>
      <c r="MM43" s="32"/>
      <c r="MN43" s="32"/>
      <c r="MO43" s="32"/>
      <c r="MP43" s="32"/>
      <c r="MQ43" s="32"/>
      <c r="MR43" s="32"/>
      <c r="MS43" s="32"/>
      <c r="MT43" s="32"/>
      <c r="MU43" s="32"/>
      <c r="MV43" s="32"/>
      <c r="MW43" s="32"/>
      <c r="MX43" s="32"/>
      <c r="MY43" s="32"/>
      <c r="MZ43" s="32"/>
      <c r="NA43" s="32"/>
      <c r="NB43" s="32"/>
      <c r="NC43" s="32"/>
      <c r="ND43" s="32"/>
      <c r="NE43" s="32"/>
      <c r="NF43" s="32"/>
      <c r="NG43" s="32"/>
      <c r="NH43" s="32"/>
      <c r="NI43" s="32"/>
      <c r="NJ43" s="32"/>
      <c r="NK43" s="32"/>
      <c r="NL43" s="32"/>
      <c r="NM43" s="32"/>
      <c r="NN43" s="32"/>
      <c r="NO43" s="32"/>
      <c r="NP43" s="32"/>
      <c r="NQ43" s="32"/>
      <c r="NR43" s="32"/>
      <c r="NS43" s="32"/>
      <c r="NT43" s="32"/>
      <c r="NU43" s="32"/>
      <c r="NV43" s="32"/>
      <c r="NW43" s="32"/>
      <c r="NX43" s="32"/>
      <c r="NY43" s="32"/>
      <c r="NZ43" s="32"/>
      <c r="OA43" s="32"/>
      <c r="OB43" s="32"/>
      <c r="OC43" s="32"/>
      <c r="OD43" s="32"/>
      <c r="OE43" s="32"/>
      <c r="OF43" s="32"/>
      <c r="OG43" s="32"/>
      <c r="OH43" s="32"/>
      <c r="OI43" s="32"/>
      <c r="OJ43" s="32"/>
      <c r="OL43" s="173" t="e">
        <v>#N/A</v>
      </c>
      <c r="OM43" s="173" t="e">
        <v>#N/A</v>
      </c>
      <c r="ON43" s="173">
        <v>187.30242824824396</v>
      </c>
      <c r="OO43" s="173">
        <v>14.032206234666555</v>
      </c>
      <c r="OP43" s="6">
        <v>301.03610461345568</v>
      </c>
      <c r="OQ43" s="6">
        <v>11.270381658291022</v>
      </c>
      <c r="OR43" s="6">
        <v>253.00703686187003</v>
      </c>
      <c r="OS43" s="6">
        <v>16.550045679194643</v>
      </c>
      <c r="OT43" s="175">
        <v>3166424975897270</v>
      </c>
      <c r="OU43" s="175">
        <v>40340929279237</v>
      </c>
      <c r="OV43" s="176">
        <v>371.50756150421302</v>
      </c>
      <c r="OW43" s="176">
        <v>30.1102393458983</v>
      </c>
      <c r="OX43" s="39">
        <v>124313592135680</v>
      </c>
      <c r="OY43" s="39">
        <v>89015034314752</v>
      </c>
      <c r="OZ43" s="39">
        <v>276931538845696</v>
      </c>
      <c r="PA43" s="39">
        <v>258759565770752</v>
      </c>
      <c r="PB43" s="39">
        <v>244190667603968</v>
      </c>
      <c r="PC43" s="39">
        <v>265766620364800</v>
      </c>
      <c r="PD43" s="39">
        <v>374074941374464</v>
      </c>
      <c r="PE43" s="39">
        <v>444772820975616</v>
      </c>
      <c r="PF43" s="39">
        <v>522213665013760</v>
      </c>
      <c r="PG43" s="39">
        <v>496560932651008</v>
      </c>
      <c r="PH43" s="39">
        <v>687710834524160</v>
      </c>
      <c r="PI43" s="39">
        <v>702027369807872</v>
      </c>
      <c r="PJ43" s="39">
        <v>746030920368128</v>
      </c>
      <c r="PK43" s="39">
        <v>765644089851904</v>
      </c>
      <c r="PL43" s="39">
        <v>869052943695872</v>
      </c>
      <c r="PM43" s="39">
        <v>1058156327206910</v>
      </c>
      <c r="PN43" s="39">
        <v>1103242545070080</v>
      </c>
      <c r="PO43" s="39">
        <v>1370685930733560</v>
      </c>
      <c r="PP43" s="39">
        <v>1543796600864760</v>
      </c>
      <c r="PQ43" s="39">
        <v>1470644852097020</v>
      </c>
      <c r="PR43" s="39">
        <v>1717908266811390</v>
      </c>
      <c r="PS43" s="39">
        <v>1945621124612090</v>
      </c>
      <c r="PT43" s="39">
        <v>1976804332011520</v>
      </c>
      <c r="PU43" s="39">
        <v>2175332887035900</v>
      </c>
      <c r="PV43" s="39">
        <v>2338512250601470</v>
      </c>
      <c r="PW43" s="39">
        <v>2537872284450810</v>
      </c>
      <c r="PX43" s="39">
        <v>2554444684197880</v>
      </c>
      <c r="PY43" s="39">
        <v>2753258720329720</v>
      </c>
      <c r="PZ43" s="39">
        <v>2961749586214910</v>
      </c>
      <c r="QA43" s="39">
        <v>3111791584346110</v>
      </c>
      <c r="QB43" s="39">
        <v>3174868816232440</v>
      </c>
      <c r="QC43" s="39">
        <v>3466996654014460</v>
      </c>
      <c r="QD43" s="39">
        <v>3689964512477180</v>
      </c>
      <c r="QE43" s="39">
        <v>3698093811826680</v>
      </c>
      <c r="QF43" s="39">
        <v>3824201030959100</v>
      </c>
      <c r="QG43" s="39">
        <v>3992317862084600</v>
      </c>
      <c r="QH43" s="39">
        <v>4123831102865400</v>
      </c>
      <c r="QI43" s="39">
        <v>4339530534486010</v>
      </c>
      <c r="QJ43" s="39">
        <v>4367167843729400</v>
      </c>
      <c r="QK43" s="39">
        <v>4532970761224190</v>
      </c>
      <c r="QL43" s="39">
        <v>4588393019211770</v>
      </c>
      <c r="QM43" s="39">
        <v>4790447071297530</v>
      </c>
      <c r="QN43" s="39">
        <v>4889316681580540</v>
      </c>
      <c r="QO43" s="39">
        <v>4964855492640760</v>
      </c>
      <c r="QP43" s="39">
        <v>4878171241447420</v>
      </c>
      <c r="QQ43" s="39">
        <v>4859828509868030</v>
      </c>
      <c r="QR43" s="39">
        <v>4993417025159160</v>
      </c>
      <c r="QS43" s="39">
        <v>4938782893670400</v>
      </c>
      <c r="QT43" s="39">
        <v>5083174325452800</v>
      </c>
      <c r="QU43" s="39">
        <v>4998691244998650</v>
      </c>
      <c r="QV43" s="39">
        <v>4874679433035770</v>
      </c>
      <c r="QW43" s="39">
        <v>4869945842204670</v>
      </c>
      <c r="QX43" s="39">
        <v>4706858417782780</v>
      </c>
      <c r="QY43" s="39">
        <v>4743059623378940</v>
      </c>
      <c r="QZ43" s="39">
        <v>4453601107771390</v>
      </c>
      <c r="RA43" s="39">
        <v>4281065829040120</v>
      </c>
      <c r="RB43" s="39">
        <v>4070147501326330</v>
      </c>
      <c r="RC43" s="39">
        <v>4015448945328120</v>
      </c>
      <c r="RD43" s="39">
        <v>3789435955052540</v>
      </c>
      <c r="RE43" s="39">
        <v>3603855250030590</v>
      </c>
      <c r="RF43" s="39">
        <v>3355704924569600</v>
      </c>
      <c r="RG43" s="39">
        <v>3164540762062840</v>
      </c>
      <c r="RH43" s="39">
        <v>2981248737738750</v>
      </c>
      <c r="RI43" s="39">
        <v>2707557583945720</v>
      </c>
      <c r="RJ43" s="39">
        <v>2553841778163710</v>
      </c>
      <c r="RK43" s="39">
        <v>2308870802243580</v>
      </c>
      <c r="RL43" s="39">
        <v>2132242553896960</v>
      </c>
      <c r="RM43" s="39">
        <v>1927276648202240</v>
      </c>
      <c r="RN43" s="39">
        <v>1760051962314750</v>
      </c>
      <c r="RO43" s="39">
        <v>1575624992882680</v>
      </c>
      <c r="RP43" s="39">
        <v>1351833574440960</v>
      </c>
      <c r="RQ43" s="39">
        <v>1234373332434940</v>
      </c>
      <c r="RR43" s="39">
        <v>1086954015817720</v>
      </c>
      <c r="RS43" s="39">
        <v>919793083351040</v>
      </c>
      <c r="RT43" s="39">
        <v>793478766264320</v>
      </c>
      <c r="RU43" s="39">
        <v>708345468026880</v>
      </c>
      <c r="RV43" s="39">
        <v>599858553552896</v>
      </c>
      <c r="RW43" s="39">
        <v>480531242287104</v>
      </c>
      <c r="RX43" s="39">
        <v>408905515532288</v>
      </c>
      <c r="RY43" s="39">
        <v>333715133693952</v>
      </c>
      <c r="RZ43" s="39">
        <v>259068367208448</v>
      </c>
      <c r="SA43" s="39">
        <v>223675454324736</v>
      </c>
      <c r="SB43" s="39">
        <v>181817072156672</v>
      </c>
      <c r="SC43" s="39">
        <v>132785792614400</v>
      </c>
      <c r="SD43" s="39">
        <v>109348986552320</v>
      </c>
      <c r="SE43" s="39">
        <v>81825334558720</v>
      </c>
      <c r="SF43" s="39">
        <v>64250089308160</v>
      </c>
      <c r="SG43" s="39">
        <v>48731277754368</v>
      </c>
      <c r="SH43" s="39">
        <v>35874179907584</v>
      </c>
      <c r="SI43" s="39">
        <v>23033760710656</v>
      </c>
      <c r="SJ43" s="39">
        <v>18632386019328</v>
      </c>
      <c r="SK43" s="39">
        <v>12607598624768</v>
      </c>
      <c r="SL43" s="39">
        <v>8327447707648</v>
      </c>
      <c r="SM43" s="39">
        <v>5171953270784</v>
      </c>
      <c r="SN43" s="39">
        <v>4312880119808</v>
      </c>
      <c r="SO43" s="39">
        <v>3113890349056</v>
      </c>
      <c r="SP43" s="39">
        <v>2365876076544</v>
      </c>
      <c r="SQ43" s="39">
        <v>1976499044352</v>
      </c>
      <c r="SR43" s="39">
        <v>862659411968</v>
      </c>
      <c r="SS43" s="39">
        <v>133066500603904</v>
      </c>
      <c r="ST43" s="39">
        <v>95462065438720</v>
      </c>
      <c r="SU43" s="39">
        <v>106737419943936</v>
      </c>
      <c r="SV43" s="39">
        <v>111749873270784</v>
      </c>
      <c r="SW43" s="39">
        <v>80630998106112</v>
      </c>
      <c r="SX43" s="39">
        <v>104914281824256</v>
      </c>
      <c r="SY43" s="39">
        <v>73573603475456</v>
      </c>
      <c r="SZ43" s="39">
        <v>128543077957632</v>
      </c>
      <c r="TA43" s="39">
        <v>126236772794368</v>
      </c>
      <c r="TB43" s="39">
        <v>110340696178688</v>
      </c>
      <c r="TC43" s="39">
        <v>122197507047424</v>
      </c>
      <c r="TD43" s="39">
        <v>125608155676672</v>
      </c>
      <c r="TE43" s="39">
        <v>89815810834432</v>
      </c>
      <c r="TF43" s="39">
        <v>113614509834240</v>
      </c>
      <c r="TG43" s="39">
        <v>127511019126784</v>
      </c>
      <c r="TH43" s="39">
        <v>121080698109952</v>
      </c>
      <c r="TI43" s="39">
        <v>142902118318080</v>
      </c>
      <c r="TJ43" s="39">
        <v>155975126351872</v>
      </c>
      <c r="TK43" s="39">
        <v>155453925359616</v>
      </c>
      <c r="TL43" s="39">
        <v>161991184351232</v>
      </c>
      <c r="TM43" s="39">
        <v>150937012273152</v>
      </c>
      <c r="TN43" s="39">
        <v>213204022067200</v>
      </c>
      <c r="TO43" s="39">
        <v>172123414855680</v>
      </c>
      <c r="TP43" s="39">
        <v>186367942328320</v>
      </c>
      <c r="TQ43" s="39">
        <v>167162610188288</v>
      </c>
      <c r="TR43" s="39">
        <v>204501814345728</v>
      </c>
      <c r="TS43" s="39">
        <v>221784628527104</v>
      </c>
      <c r="TT43" s="39">
        <v>247482927808512</v>
      </c>
      <c r="TU43" s="39">
        <v>207913343778816</v>
      </c>
      <c r="TV43" s="39">
        <v>209327361097728</v>
      </c>
      <c r="TW43" s="39">
        <v>225153610940416</v>
      </c>
      <c r="TX43" s="39">
        <v>228588477480960</v>
      </c>
      <c r="TY43" s="39">
        <v>232055271063552</v>
      </c>
      <c r="TZ43" s="39">
        <v>235506461835264</v>
      </c>
      <c r="UA43" s="39">
        <v>327054377615360</v>
      </c>
      <c r="UB43" s="39">
        <v>266002004705280</v>
      </c>
      <c r="UC43" s="39">
        <v>273040566910976</v>
      </c>
      <c r="UD43" s="39">
        <v>255414708994048</v>
      </c>
      <c r="UE43" s="39">
        <v>312156243361792</v>
      </c>
      <c r="UF43" s="39">
        <v>334923932106752</v>
      </c>
      <c r="UG43" s="39">
        <v>314421301739520</v>
      </c>
      <c r="UH43" s="39">
        <v>288089897435136</v>
      </c>
      <c r="UI43" s="39">
        <v>323250714312704</v>
      </c>
      <c r="UJ43" s="39">
        <v>362134261202944</v>
      </c>
      <c r="UK43" s="39">
        <v>326969954664448</v>
      </c>
      <c r="UL43" s="39">
        <v>319356554706944</v>
      </c>
      <c r="UM43" s="39">
        <v>324460351586304</v>
      </c>
      <c r="UN43" s="39">
        <v>344620592529408</v>
      </c>
      <c r="UO43" s="39">
        <v>324144839262208</v>
      </c>
      <c r="UP43" s="39">
        <v>352414716657664</v>
      </c>
      <c r="UQ43" s="39">
        <v>356012892618752</v>
      </c>
      <c r="UR43" s="39">
        <v>369757995925504</v>
      </c>
      <c r="US43" s="39">
        <v>305435122860032</v>
      </c>
      <c r="UT43" s="39">
        <v>332375976312832</v>
      </c>
      <c r="UU43" s="39">
        <v>304657834442752</v>
      </c>
      <c r="UV43" s="39">
        <v>278303931891712</v>
      </c>
      <c r="UW43" s="39">
        <v>257175880466432</v>
      </c>
      <c r="UX43" s="39">
        <v>267272241283072</v>
      </c>
      <c r="UY43" s="39">
        <v>281252678598656</v>
      </c>
      <c r="UZ43" s="39">
        <v>252739649011712</v>
      </c>
      <c r="VA43" s="39">
        <v>221237842280448</v>
      </c>
      <c r="VB43" s="39">
        <v>202220129746944</v>
      </c>
      <c r="VC43" s="39">
        <v>192220892233728</v>
      </c>
      <c r="VD43" s="39">
        <v>197938768773120</v>
      </c>
      <c r="VE43" s="39">
        <v>192698942226432</v>
      </c>
      <c r="VF43" s="39">
        <v>170644150943744</v>
      </c>
      <c r="VG43" s="39">
        <v>154352165584896</v>
      </c>
      <c r="VH43" s="39">
        <v>145264283222016</v>
      </c>
      <c r="VI43" s="39">
        <v>130634945134592</v>
      </c>
      <c r="VJ43" s="39">
        <v>124179726729216</v>
      </c>
      <c r="VK43" s="39">
        <v>107430805504000</v>
      </c>
      <c r="VL43" s="39">
        <v>92970237820928</v>
      </c>
      <c r="VM43" s="39">
        <v>90370952134656</v>
      </c>
      <c r="VN43" s="39">
        <v>65904356360192</v>
      </c>
      <c r="VO43" s="39">
        <v>56899139534848</v>
      </c>
      <c r="VP43" s="39">
        <v>62227788857344</v>
      </c>
      <c r="VQ43" s="39">
        <v>50817981743104</v>
      </c>
      <c r="VR43" s="39">
        <v>41613891993600</v>
      </c>
      <c r="VS43" s="39">
        <v>33198721466368</v>
      </c>
      <c r="VT43" s="39">
        <v>26130950127616</v>
      </c>
      <c r="VU43" s="39">
        <v>25054612029440</v>
      </c>
      <c r="VV43" s="39">
        <v>26775941808128</v>
      </c>
      <c r="VW43" s="39">
        <v>16855892754432</v>
      </c>
      <c r="VX43" s="39">
        <v>12412368453632</v>
      </c>
      <c r="VY43" s="39">
        <v>10393876430848</v>
      </c>
      <c r="VZ43" s="39">
        <v>9689611894784</v>
      </c>
      <c r="WA43" s="39">
        <v>6851015999488</v>
      </c>
      <c r="WB43" s="39">
        <v>7646895669248</v>
      </c>
      <c r="WC43" s="39">
        <v>5108369195008</v>
      </c>
      <c r="WD43" s="39">
        <v>3938405318656</v>
      </c>
      <c r="WE43" s="39">
        <v>3488348372992</v>
      </c>
      <c r="WF43" s="39">
        <v>3937932673024</v>
      </c>
      <c r="WG43" s="39">
        <v>2773606727680</v>
      </c>
      <c r="WH43" s="39">
        <v>1498749468672</v>
      </c>
      <c r="WI43" s="39">
        <v>1329217404928</v>
      </c>
      <c r="WJ43" s="39">
        <v>1137801691136</v>
      </c>
      <c r="WK43" s="39">
        <v>1071424602112</v>
      </c>
      <c r="WL43" s="39">
        <v>934387449856</v>
      </c>
      <c r="WM43" s="39">
        <v>659140050944</v>
      </c>
      <c r="WN43" s="36"/>
      <c r="WO43" s="37">
        <v>6.6657063212660432</v>
      </c>
      <c r="WP43" s="37" t="e">
        <v>#N/A</v>
      </c>
      <c r="WQ43" s="37">
        <v>55.995813818068385</v>
      </c>
      <c r="WR43" s="36" t="e">
        <v>#N/A</v>
      </c>
      <c r="WS43" s="37">
        <v>25.725432802136986</v>
      </c>
      <c r="WT43" s="36" t="e">
        <v>#N/A</v>
      </c>
      <c r="WU43" s="37">
        <v>216.10861267348619</v>
      </c>
      <c r="WV43" t="e">
        <v>#N/A</v>
      </c>
      <c r="WW43"/>
      <c r="WX43" s="39">
        <v>3.645710167130928</v>
      </c>
      <c r="WY43" s="39">
        <v>857.98</v>
      </c>
      <c r="WZ43" s="39">
        <v>3.9602411522034218</v>
      </c>
      <c r="XA43" s="39">
        <v>68</v>
      </c>
      <c r="XB43" s="227">
        <v>5073077587361826</v>
      </c>
      <c r="XC43" s="227">
        <v>354681932333276.44</v>
      </c>
      <c r="XD43" s="39">
        <v>235.48421931804026</v>
      </c>
      <c r="XE43" s="39">
        <v>9.6039531519762971</v>
      </c>
      <c r="XF43" s="39">
        <v>261.80854877869513</v>
      </c>
      <c r="XG43" s="39">
        <v>13.143352714175887</v>
      </c>
      <c r="XH43" s="220"/>
      <c r="XI43" s="223"/>
      <c r="XJ43" s="223"/>
      <c r="XK43" s="187">
        <v>1599917595110300</v>
      </c>
      <c r="XL43" s="187">
        <v>2054091767206640</v>
      </c>
      <c r="XM43" s="187">
        <v>2636520743352960</v>
      </c>
      <c r="XN43" s="187">
        <v>3191436322767710</v>
      </c>
      <c r="XO43" s="187">
        <v>3654682881438370</v>
      </c>
      <c r="XP43" s="187">
        <v>3981608157836960</v>
      </c>
      <c r="XQ43" s="187">
        <v>4194975742035810</v>
      </c>
      <c r="XR43" s="187">
        <v>4342972604183540</v>
      </c>
      <c r="XS43" s="187">
        <v>4540480401395370</v>
      </c>
      <c r="XT43" s="187">
        <v>4880278383141190</v>
      </c>
      <c r="XU43" s="187">
        <v>5412518637582490</v>
      </c>
      <c r="XV43" s="187">
        <v>6013636622601260</v>
      </c>
      <c r="XW43" s="187">
        <v>6447218054987860</v>
      </c>
      <c r="XX43" s="187">
        <v>6630070950056400</v>
      </c>
      <c r="XY43" s="187">
        <v>6433456563998620</v>
      </c>
      <c r="XZ43" s="187">
        <v>5792265403689270</v>
      </c>
      <c r="YA43" s="187">
        <v>4798920052024040</v>
      </c>
      <c r="YB43" s="187">
        <v>3616635956943280</v>
      </c>
      <c r="YC43" s="187">
        <v>2462632368262570</v>
      </c>
      <c r="YD43" s="187">
        <v>1499135106900230</v>
      </c>
      <c r="YE43" s="187">
        <v>802451126611412</v>
      </c>
      <c r="YF43" s="187">
        <v>361425900378375</v>
      </c>
      <c r="YG43" s="187">
        <v>125931943099375</v>
      </c>
      <c r="YH43" s="187">
        <v>27530650053209.602</v>
      </c>
      <c r="YI43" s="187">
        <v>1637032086956.1699</v>
      </c>
      <c r="YJ43" s="187">
        <v>1850278014416.6599</v>
      </c>
      <c r="YK43" s="187">
        <v>5487258797977.8799</v>
      </c>
      <c r="YL43" s="187">
        <v>5981289364834.1602</v>
      </c>
      <c r="YM43" s="187">
        <v>4005807888836.1602</v>
      </c>
      <c r="YN43" s="187">
        <v>1775103773640.0601</v>
      </c>
      <c r="YO43" s="187">
        <v>495833772924.435</v>
      </c>
      <c r="YP43" s="187">
        <v>97820714820.298996</v>
      </c>
      <c r="YQ43" s="187">
        <v>60011295148.652298</v>
      </c>
      <c r="YR43" s="187">
        <v>101597716117.453</v>
      </c>
      <c r="YS43" s="187">
        <v>158252091588.04599</v>
      </c>
      <c r="YT43"/>
      <c r="YU43" s="187"/>
      <c r="YV43" s="187"/>
      <c r="YW43" s="187"/>
      <c r="YX43" s="187">
        <v>580753881327144</v>
      </c>
      <c r="YY43" s="187">
        <v>644377851611497</v>
      </c>
      <c r="YZ43" s="187">
        <v>651624042125180</v>
      </c>
      <c r="ZA43" s="187">
        <v>671964952139923</v>
      </c>
      <c r="ZB43" s="187">
        <v>793583324635218</v>
      </c>
      <c r="ZC43" s="187">
        <v>843564335964446</v>
      </c>
      <c r="ZD43" s="187">
        <v>739158430332575</v>
      </c>
      <c r="ZE43" s="187">
        <v>539459887492190</v>
      </c>
      <c r="ZF43" s="187">
        <v>352403857730479</v>
      </c>
      <c r="ZG43" s="187">
        <v>235030187000532</v>
      </c>
      <c r="ZH43" s="187">
        <v>193661919310360</v>
      </c>
      <c r="ZI43" s="187">
        <v>198779658794931</v>
      </c>
      <c r="ZJ43" s="187">
        <v>212655852564055</v>
      </c>
      <c r="ZK43" s="187">
        <v>221831619931835</v>
      </c>
      <c r="ZL43" s="187">
        <v>220138550070202</v>
      </c>
      <c r="ZM43" s="187">
        <v>204592117060763</v>
      </c>
      <c r="ZN43" s="187">
        <v>176880051580600</v>
      </c>
      <c r="ZO43" s="187">
        <v>140752857049303</v>
      </c>
      <c r="ZP43" s="187">
        <v>102418941027174</v>
      </c>
      <c r="ZQ43" s="187">
        <v>67408622041917.602</v>
      </c>
      <c r="ZR43" s="187">
        <v>39556955959875.797</v>
      </c>
      <c r="ZS43" s="187">
        <v>20152167260216.801</v>
      </c>
      <c r="ZT43" s="187">
        <v>8867339349563.5195</v>
      </c>
      <c r="ZU43" s="187">
        <v>3878243371870.9902</v>
      </c>
      <c r="ZV43" s="187">
        <v>2606440772503.21</v>
      </c>
      <c r="ZW43" s="187">
        <v>2630484946763.0801</v>
      </c>
      <c r="ZX43" s="187">
        <v>2953621405890.6602</v>
      </c>
      <c r="ZY43" s="187">
        <v>2954702905491.1499</v>
      </c>
      <c r="ZZ43" s="187">
        <v>2367222786155.0098</v>
      </c>
      <c r="AAA43" s="187">
        <v>1465582418558.3</v>
      </c>
      <c r="AAB43" s="187">
        <v>676009805027.25696</v>
      </c>
      <c r="AAC43" s="187">
        <v>276589826551.93903</v>
      </c>
      <c r="AAD43" s="187">
        <v>219040198729.302</v>
      </c>
      <c r="AAE43" s="187">
        <v>296370460382.12799</v>
      </c>
      <c r="AAF43" s="187">
        <v>378017353467.83197</v>
      </c>
    </row>
    <row r="44" spans="1:708" x14ac:dyDescent="0.3">
      <c r="A44" s="2">
        <v>43126</v>
      </c>
      <c r="B44" s="1" t="s">
        <v>6</v>
      </c>
      <c r="C44" s="4" t="s">
        <v>11</v>
      </c>
      <c r="D44" s="1">
        <v>60</v>
      </c>
      <c r="E44" s="3">
        <v>0.6947916666666667</v>
      </c>
      <c r="F44" s="3">
        <v>0.70034722222222223</v>
      </c>
      <c r="G44" s="196"/>
      <c r="H44" s="57">
        <v>43126.694791666669</v>
      </c>
      <c r="I44" s="57">
        <v>43126.70034722222</v>
      </c>
      <c r="J44" s="196">
        <f t="shared" si="0"/>
        <v>38</v>
      </c>
      <c r="K44" s="77">
        <v>7.9</v>
      </c>
      <c r="L44" s="53">
        <v>89</v>
      </c>
      <c r="M44" s="53">
        <v>0.4</v>
      </c>
      <c r="N44" s="53">
        <v>6.2</v>
      </c>
      <c r="O44" s="53">
        <v>188</v>
      </c>
      <c r="P44" s="53">
        <v>1003.2</v>
      </c>
      <c r="Q44" s="54">
        <v>27</v>
      </c>
      <c r="R44" s="210" t="s">
        <v>11</v>
      </c>
      <c r="S44" s="211">
        <v>14.4</v>
      </c>
      <c r="T44" s="211">
        <v>2.018691588785047</v>
      </c>
      <c r="U44" s="212">
        <v>3138.6666666666665</v>
      </c>
      <c r="V44" s="78">
        <v>60</v>
      </c>
      <c r="W44" s="116">
        <v>8.8859375000000007</v>
      </c>
      <c r="X44" s="116">
        <v>90.123339843750003</v>
      </c>
      <c r="Y44" s="116">
        <v>6.9846354166666664</v>
      </c>
      <c r="Z44" s="117">
        <v>15.337245974791736</v>
      </c>
      <c r="AA44" s="117">
        <v>1565.9612162291642</v>
      </c>
      <c r="AB44" s="116">
        <v>1.2254856705416666</v>
      </c>
      <c r="AC44" s="116">
        <v>1.4613555458124996</v>
      </c>
      <c r="AD44" s="116">
        <v>41.921061197916664</v>
      </c>
      <c r="AE44" s="116">
        <v>12.182510777083335</v>
      </c>
      <c r="AF44" s="116">
        <v>356.4248046875</v>
      </c>
      <c r="AG44" s="116">
        <v>1.1105166088541685</v>
      </c>
      <c r="AH44" s="116">
        <v>80.903710937499994</v>
      </c>
      <c r="AI44" s="116">
        <v>430.95338541666666</v>
      </c>
      <c r="AJ44" s="118">
        <v>59.348763020833331</v>
      </c>
      <c r="AK44" s="83">
        <v>1565.9612162291642</v>
      </c>
      <c r="AL44" s="84">
        <v>4.6845961149311242</v>
      </c>
      <c r="AM44" s="76"/>
      <c r="AN44" s="48">
        <v>638.94909913310948</v>
      </c>
      <c r="AO44" s="49">
        <v>22.427622132759328</v>
      </c>
      <c r="AP44" s="48">
        <v>1.4000429770826126</v>
      </c>
      <c r="AQ44" s="49">
        <v>2.8233596898492468E-2</v>
      </c>
      <c r="AR44" s="49">
        <v>1.1712412826264988</v>
      </c>
      <c r="AS44" s="49">
        <v>6.7172830427685275E-3</v>
      </c>
      <c r="AT44" s="89">
        <v>735.39731252355625</v>
      </c>
      <c r="AU44" s="90">
        <v>100.48569210092559</v>
      </c>
      <c r="AV44" s="89">
        <v>523.86762954928054</v>
      </c>
      <c r="AW44" s="90">
        <v>71.581987625015358</v>
      </c>
      <c r="AX44" s="74">
        <v>574.91528406173597</v>
      </c>
      <c r="AY44" s="74">
        <v>31.452674367237229</v>
      </c>
      <c r="AZ44" s="74">
        <v>497.09040045556446</v>
      </c>
      <c r="BA44" s="90">
        <v>31.528905359707768</v>
      </c>
      <c r="BB44" s="89">
        <v>1736.875430889899</v>
      </c>
      <c r="BC44" s="74">
        <v>164.38595954790566</v>
      </c>
      <c r="BD44" s="74">
        <v>489.3778622227041</v>
      </c>
      <c r="BE44" s="70">
        <v>57.853618831502793</v>
      </c>
      <c r="BF44" s="74">
        <v>335.51799181630304</v>
      </c>
      <c r="BG44" s="69">
        <v>77.069259637505311</v>
      </c>
      <c r="BH44" s="88">
        <v>174.67653769565635</v>
      </c>
      <c r="BI44" s="70">
        <v>23.8680404255342</v>
      </c>
      <c r="BJ44" s="70">
        <v>198.89764171463966</v>
      </c>
      <c r="BK44" s="70">
        <v>12.615461727168299</v>
      </c>
      <c r="BL44" s="70">
        <v>134.2486945310863</v>
      </c>
      <c r="BM44" s="69">
        <v>30.837235996802033</v>
      </c>
      <c r="BN44" s="71">
        <v>946352.42917939858</v>
      </c>
      <c r="BO44" s="72">
        <v>953148.96938058164</v>
      </c>
      <c r="BP44" s="73">
        <v>2357765469954358.5</v>
      </c>
      <c r="BQ44" s="73">
        <v>2374698535593976.5</v>
      </c>
      <c r="BR44" s="49">
        <v>77.353562670349049</v>
      </c>
      <c r="BS44" s="49">
        <v>72.991868386341935</v>
      </c>
      <c r="BT44" s="70">
        <v>192.7205483059268</v>
      </c>
      <c r="BU44" s="69">
        <v>181.85371703224729</v>
      </c>
      <c r="BV44" s="85">
        <v>131175902466086.45</v>
      </c>
      <c r="BW44" s="75">
        <v>187393273879957.03</v>
      </c>
      <c r="BX44" s="75">
        <v>204857143200071.41</v>
      </c>
      <c r="BY44" s="75">
        <v>327433806329513.06</v>
      </c>
      <c r="BZ44" s="75">
        <v>362834164610341.69</v>
      </c>
      <c r="CA44" s="75">
        <v>478649350878309.81</v>
      </c>
      <c r="CB44" s="75">
        <v>606719033100488.62</v>
      </c>
      <c r="CC44" s="75">
        <v>695036699387906.25</v>
      </c>
      <c r="CD44" s="75">
        <v>873441059218320.25</v>
      </c>
      <c r="CE44" s="75">
        <v>972859417427704.5</v>
      </c>
      <c r="CF44" s="75">
        <v>1076699468673542.2</v>
      </c>
      <c r="CG44" s="75">
        <v>1299754340517379.7</v>
      </c>
      <c r="CH44" s="75">
        <v>1433200285926241.2</v>
      </c>
      <c r="CI44" s="75">
        <v>1620704656470284</v>
      </c>
      <c r="CJ44" s="75">
        <v>1806232760805163</v>
      </c>
      <c r="CK44" s="75">
        <v>1939855877180347.7</v>
      </c>
      <c r="CL44" s="75">
        <v>2142940151779194.5</v>
      </c>
      <c r="CM44" s="75">
        <v>2311223363712752</v>
      </c>
      <c r="CN44" s="75">
        <v>2478532998571347</v>
      </c>
      <c r="CO44" s="75">
        <v>2550258499929145.5</v>
      </c>
      <c r="CP44" s="75">
        <v>2786979282880070</v>
      </c>
      <c r="CQ44" s="75">
        <v>2928033207645030</v>
      </c>
      <c r="CR44" s="75">
        <v>3096559981617094.5</v>
      </c>
      <c r="CS44" s="75">
        <v>3213657655367200</v>
      </c>
      <c r="CT44" s="75">
        <v>3381946763281759</v>
      </c>
      <c r="CU44" s="75">
        <v>3547327055550093.5</v>
      </c>
      <c r="CV44" s="75">
        <v>3652805224205904</v>
      </c>
      <c r="CW44" s="75">
        <v>3800042897785021</v>
      </c>
      <c r="CX44" s="75">
        <v>3847030244857822.5</v>
      </c>
      <c r="CY44" s="75">
        <v>3937200883913154</v>
      </c>
      <c r="CZ44" s="75">
        <v>3851632004687878.5</v>
      </c>
      <c r="DA44" s="75">
        <v>3928258623251102</v>
      </c>
      <c r="DB44" s="75">
        <v>3961982780112422</v>
      </c>
      <c r="DC44" s="75">
        <v>4034253705345581</v>
      </c>
      <c r="DD44" s="75">
        <v>4100713672416472</v>
      </c>
      <c r="DE44" s="75">
        <v>4061753065416156</v>
      </c>
      <c r="DF44" s="75">
        <v>4044529965245309</v>
      </c>
      <c r="DG44" s="75">
        <v>4051682299102708.5</v>
      </c>
      <c r="DH44" s="75">
        <v>4005666118719499.5</v>
      </c>
      <c r="DI44" s="75">
        <v>3844754336938555</v>
      </c>
      <c r="DJ44" s="75">
        <v>3787116903505825</v>
      </c>
      <c r="DK44" s="75">
        <v>3686115078008212.5</v>
      </c>
      <c r="DL44" s="75">
        <v>3570194688219083.5</v>
      </c>
      <c r="DM44" s="75">
        <v>3420448352003775</v>
      </c>
      <c r="DN44" s="75">
        <v>3292147513467736.5</v>
      </c>
      <c r="DO44" s="75">
        <v>3136895088465137.5</v>
      </c>
      <c r="DP44" s="75">
        <v>3051519815278980</v>
      </c>
      <c r="DQ44" s="75">
        <v>2885342602252475</v>
      </c>
      <c r="DR44" s="75">
        <v>2727092080561145.5</v>
      </c>
      <c r="DS44" s="75">
        <v>2590274661114764</v>
      </c>
      <c r="DT44" s="75">
        <v>2432420573366257</v>
      </c>
      <c r="DU44" s="75">
        <v>2268780628646221</v>
      </c>
      <c r="DV44" s="75">
        <v>2075087344294321.7</v>
      </c>
      <c r="DW44" s="75">
        <v>1921588182786778.5</v>
      </c>
      <c r="DX44" s="75">
        <v>1752776775852649</v>
      </c>
      <c r="DY44" s="75">
        <v>1584033682330708.5</v>
      </c>
      <c r="DZ44" s="75">
        <v>1430984311256457</v>
      </c>
      <c r="EA44" s="75">
        <v>1283402649879710.7</v>
      </c>
      <c r="EB44" s="75">
        <v>1134902976031955.7</v>
      </c>
      <c r="EC44" s="75">
        <v>1000494585977183.4</v>
      </c>
      <c r="ED44" s="75">
        <v>870270385596007.5</v>
      </c>
      <c r="EE44" s="75">
        <v>759096935407308.87</v>
      </c>
      <c r="EF44" s="75">
        <v>665202573838873</v>
      </c>
      <c r="EG44" s="75">
        <v>572139957476145.12</v>
      </c>
      <c r="EH44" s="75">
        <v>491109936786277.06</v>
      </c>
      <c r="EI44" s="75">
        <v>413268452609265.81</v>
      </c>
      <c r="EJ44" s="75">
        <v>345428270691136.62</v>
      </c>
      <c r="EK44" s="75">
        <v>292784172998084.69</v>
      </c>
      <c r="EL44" s="75">
        <v>247822325019143.19</v>
      </c>
      <c r="EM44" s="75">
        <v>200783935811525</v>
      </c>
      <c r="EN44" s="75">
        <v>160925499927792.28</v>
      </c>
      <c r="EO44" s="75">
        <v>130933188963215.59</v>
      </c>
      <c r="EP44" s="75">
        <v>101908071084399</v>
      </c>
      <c r="EQ44" s="75">
        <v>79783124539794.625</v>
      </c>
      <c r="ER44" s="75">
        <v>65401039878000.602</v>
      </c>
      <c r="ES44" s="75">
        <v>47520514509993.547</v>
      </c>
      <c r="ET44" s="75">
        <v>35666879984349.367</v>
      </c>
      <c r="EU44" s="75">
        <v>26613009627058.555</v>
      </c>
      <c r="EV44" s="75">
        <v>18633309469739.57</v>
      </c>
      <c r="EW44" s="75">
        <v>14472284992491.016</v>
      </c>
      <c r="EX44" s="75">
        <v>10606462006298.992</v>
      </c>
      <c r="EY44" s="75">
        <v>9065295139036.0879</v>
      </c>
      <c r="EZ44" s="75">
        <v>5866853120599.6504</v>
      </c>
      <c r="FA44" s="75">
        <v>4792312997452.5869</v>
      </c>
      <c r="FB44" s="75">
        <v>2731913117939.5693</v>
      </c>
      <c r="FC44" s="75">
        <v>1967648106216.7263</v>
      </c>
      <c r="FD44" s="75">
        <v>1967564914697.1907</v>
      </c>
      <c r="FE44" s="75">
        <v>1004804789700.6637</v>
      </c>
      <c r="FF44" s="75">
        <v>1426961559889.4724</v>
      </c>
      <c r="FG44" s="75">
        <v>1049197734491.1578</v>
      </c>
      <c r="FH44" s="75">
        <v>562006935723.46594</v>
      </c>
      <c r="FI44" s="75">
        <v>512666668052.79297</v>
      </c>
      <c r="FJ44" s="182">
        <v>155120337106732.37</v>
      </c>
      <c r="FK44" s="75">
        <v>150949938135286.66</v>
      </c>
      <c r="FL44" s="75">
        <v>205951632059050.87</v>
      </c>
      <c r="FM44" s="75">
        <v>276770000949110.5</v>
      </c>
      <c r="FN44" s="75">
        <v>365737411329946.69</v>
      </c>
      <c r="FO44" s="75">
        <v>424221823745854.37</v>
      </c>
      <c r="FP44" s="75">
        <v>512928564816132.69</v>
      </c>
      <c r="FQ44" s="75">
        <v>684107706337714.62</v>
      </c>
      <c r="FR44" s="75">
        <v>785094149032551.75</v>
      </c>
      <c r="FS44" s="39">
        <v>933157447623956.25</v>
      </c>
      <c r="FT44" s="39">
        <v>1070786031043533</v>
      </c>
      <c r="FU44" s="39">
        <v>1211243630742021</v>
      </c>
      <c r="FV44" s="39">
        <v>1403886545241400.2</v>
      </c>
      <c r="FW44" s="39">
        <v>1573733909242958.7</v>
      </c>
      <c r="FX44" s="39">
        <v>1678274059464018</v>
      </c>
      <c r="FY44" s="39">
        <v>1892632217114866</v>
      </c>
      <c r="FZ44" s="39">
        <v>2034728752641472.7</v>
      </c>
      <c r="GA44" s="39">
        <v>2201089779332065.7</v>
      </c>
      <c r="GB44" s="39">
        <v>2419815275853288.5</v>
      </c>
      <c r="GC44" s="39">
        <v>2509610192444779</v>
      </c>
      <c r="GD44" s="39">
        <v>2642794961836620.5</v>
      </c>
      <c r="GE44" s="39">
        <v>2807011577587313</v>
      </c>
      <c r="GF44" s="39">
        <v>2940520913990611</v>
      </c>
      <c r="GG44" s="39">
        <v>3111839206482196.5</v>
      </c>
      <c r="GH44" s="39">
        <v>3281383787556140.5</v>
      </c>
      <c r="GI44" s="39">
        <v>3376138399569699.5</v>
      </c>
      <c r="GJ44" s="39">
        <v>3516462331080613.5</v>
      </c>
      <c r="GK44" s="39">
        <v>3648983252789759.5</v>
      </c>
      <c r="GL44" s="39">
        <v>3712253768057382</v>
      </c>
      <c r="GM44" s="39">
        <v>3838385948293770.5</v>
      </c>
      <c r="GN44" s="39">
        <v>3921893027091716.5</v>
      </c>
      <c r="GO44" s="39">
        <v>4003811056619221.5</v>
      </c>
      <c r="GP44" s="39">
        <v>3995781241359489.5</v>
      </c>
      <c r="GQ44" s="39">
        <v>4039570773543695.5</v>
      </c>
      <c r="GR44" s="39">
        <v>4020390761175812</v>
      </c>
      <c r="GS44" s="39">
        <v>4055648239718142.5</v>
      </c>
      <c r="GT44" s="39">
        <v>4030849194223388</v>
      </c>
      <c r="GU44" s="39">
        <v>3959466846574292.5</v>
      </c>
      <c r="GV44" s="39">
        <v>3940111148496253</v>
      </c>
      <c r="GW44" s="39">
        <v>3848604886242627.5</v>
      </c>
      <c r="GX44" s="39">
        <v>3823081632712359</v>
      </c>
      <c r="GY44" s="39">
        <v>3743336184497495</v>
      </c>
      <c r="GZ44" s="39">
        <v>3618821411941601</v>
      </c>
      <c r="HA44" s="39">
        <v>3508485358257642</v>
      </c>
      <c r="HB44" s="39">
        <v>3388123912778935.5</v>
      </c>
      <c r="HC44" s="39">
        <v>3225878293282166.5</v>
      </c>
      <c r="HD44" s="39">
        <v>3117919622463131</v>
      </c>
      <c r="HE44" s="39">
        <v>2968062585966075.5</v>
      </c>
      <c r="HF44" s="39">
        <v>2807877682813356</v>
      </c>
      <c r="HG44" s="39">
        <v>2637888217756055.5</v>
      </c>
      <c r="HH44" s="39">
        <v>2481981819880639</v>
      </c>
      <c r="HI44" s="39">
        <v>2301381705442776.5</v>
      </c>
      <c r="HJ44" s="39">
        <v>2112334461852495.5</v>
      </c>
      <c r="HK44" s="39">
        <v>1943491966142720.7</v>
      </c>
      <c r="HL44" s="39">
        <v>1766442420103561.7</v>
      </c>
      <c r="HM44" s="39">
        <v>1614428277172929.5</v>
      </c>
      <c r="HN44" s="39">
        <v>1461508543937711</v>
      </c>
      <c r="HO44" s="39">
        <v>1291508122364695</v>
      </c>
      <c r="HP44" s="39">
        <v>1141720128881992.2</v>
      </c>
      <c r="HQ44" s="39">
        <v>1030281272286149.6</v>
      </c>
      <c r="HR44" s="39">
        <v>899901541562979.62</v>
      </c>
      <c r="HS44" s="39">
        <v>787951800479359.5</v>
      </c>
      <c r="HT44" s="39">
        <v>683988048783599.5</v>
      </c>
      <c r="HU44" s="39">
        <v>590064166607044.62</v>
      </c>
      <c r="HV44" s="39">
        <v>512879724730276.31</v>
      </c>
      <c r="HW44" s="39">
        <v>428773608547816.81</v>
      </c>
      <c r="HX44" s="39">
        <v>364577445281333</v>
      </c>
      <c r="HY44" s="39">
        <v>312731402561907.5</v>
      </c>
      <c r="HZ44" s="39">
        <v>258113801314294.03</v>
      </c>
      <c r="IA44" s="39">
        <v>213800500523382.94</v>
      </c>
      <c r="IB44" s="39">
        <v>174548251755026.87</v>
      </c>
      <c r="IC44" s="39">
        <v>146614961500325.75</v>
      </c>
      <c r="ID44" s="39">
        <v>112503813911688.23</v>
      </c>
      <c r="IE44" s="39">
        <v>94877770185657.844</v>
      </c>
      <c r="IF44" s="39">
        <v>76284550468394.125</v>
      </c>
      <c r="IG44" s="39">
        <v>58063092007819.742</v>
      </c>
      <c r="IH44" s="39">
        <v>46457499854959.859</v>
      </c>
      <c r="II44" s="39">
        <v>38345261081219.695</v>
      </c>
      <c r="IJ44" s="39">
        <v>26925231510838.078</v>
      </c>
      <c r="IK44" s="39">
        <v>22290911633951.586</v>
      </c>
      <c r="IL44" s="39">
        <v>17184935484049.146</v>
      </c>
      <c r="IM44" s="39">
        <v>14827735626074.76</v>
      </c>
      <c r="IN44" s="39">
        <v>12826389233221.152</v>
      </c>
      <c r="IO44" s="39">
        <v>9147140431708.3262</v>
      </c>
      <c r="IP44" s="39">
        <v>7483121160647.25</v>
      </c>
      <c r="IQ44" s="39">
        <v>6162384049366.9814</v>
      </c>
      <c r="IR44" s="39">
        <v>6174283184510.8359</v>
      </c>
      <c r="IS44" s="39">
        <v>4286136002686.2358</v>
      </c>
      <c r="IT44" s="39">
        <v>2913152278828.5234</v>
      </c>
      <c r="IU44" s="39">
        <v>3043294284275.4946</v>
      </c>
      <c r="IV44" s="39">
        <v>2249136985009.0254</v>
      </c>
      <c r="IW44" s="39">
        <v>2057260128176.1177</v>
      </c>
      <c r="IY44" s="219"/>
      <c r="IZ44" s="219"/>
      <c r="JA44" s="33">
        <v>14.79</v>
      </c>
      <c r="JB44" s="185" t="e">
        <v>#N/A</v>
      </c>
      <c r="JC44" s="185" t="e">
        <v>#N/A</v>
      </c>
      <c r="JD44" s="33">
        <v>14.79</v>
      </c>
      <c r="JE44" s="185" t="e">
        <v>#N/A</v>
      </c>
      <c r="JF44" s="185" t="e">
        <v>#N/A</v>
      </c>
      <c r="JG44" s="32"/>
      <c r="JH44" s="32"/>
      <c r="JI44" s="32"/>
      <c r="JJ44" s="32"/>
      <c r="JK44" s="32"/>
      <c r="JL44" s="32"/>
      <c r="JM44" s="32"/>
      <c r="JN44" s="32"/>
      <c r="JO44" s="32"/>
      <c r="JP44" s="32"/>
      <c r="JQ44" s="32"/>
      <c r="JR44" s="32"/>
      <c r="JS44" s="32"/>
      <c r="JT44" s="32"/>
      <c r="JU44" s="32"/>
      <c r="JV44" s="32"/>
      <c r="JW44" s="32"/>
      <c r="JX44" s="32"/>
      <c r="JY44" s="32"/>
      <c r="JZ44" s="32"/>
      <c r="KA44" s="32"/>
      <c r="KB44" s="32"/>
      <c r="KC44" s="32"/>
      <c r="KD44" s="32"/>
      <c r="KE44" s="32"/>
      <c r="KF44" s="32"/>
      <c r="KG44" s="32"/>
      <c r="KH44" s="32"/>
      <c r="KI44" s="32"/>
      <c r="KJ44" s="32"/>
      <c r="KK44" s="32"/>
      <c r="KL44" s="32"/>
      <c r="KM44" s="33">
        <v>14.79</v>
      </c>
      <c r="KN44" s="32"/>
      <c r="KO44" s="72"/>
      <c r="KP44" s="32"/>
      <c r="KQ44" s="32"/>
      <c r="KR44" s="32"/>
      <c r="KS44" s="32"/>
      <c r="KT44" s="32"/>
      <c r="KU44" s="32"/>
      <c r="KV44" s="32"/>
      <c r="KW44" s="32"/>
      <c r="KX44" s="32"/>
      <c r="KY44" s="32"/>
      <c r="KZ44" s="32"/>
      <c r="LA44" s="32"/>
      <c r="LB44" s="32"/>
      <c r="LC44" s="32"/>
      <c r="LD44" s="32"/>
      <c r="LE44" s="32"/>
      <c r="LF44" s="32"/>
      <c r="LG44" s="32"/>
      <c r="LH44" s="32"/>
      <c r="LI44" s="32"/>
      <c r="LJ44" s="32"/>
      <c r="LK44" s="32"/>
      <c r="LL44" s="32"/>
      <c r="LM44" s="32"/>
      <c r="LN44" s="32"/>
      <c r="LO44" s="32"/>
      <c r="LP44" s="32"/>
      <c r="LQ44" s="32"/>
      <c r="LR44" s="32"/>
      <c r="LS44" s="32"/>
      <c r="LT44" s="32"/>
      <c r="LU44" s="32"/>
      <c r="LV44" s="32"/>
      <c r="LW44" s="32"/>
      <c r="LX44" s="32"/>
      <c r="LY44" s="32"/>
      <c r="LZ44" s="32"/>
      <c r="MA44" s="32"/>
      <c r="MB44" s="32"/>
      <c r="MC44" s="32"/>
      <c r="MD44" s="32"/>
      <c r="ME44" s="32"/>
      <c r="MF44" s="32"/>
      <c r="MG44" s="32"/>
      <c r="MH44" s="32"/>
      <c r="MI44" s="32"/>
      <c r="MJ44" s="32"/>
      <c r="MK44" s="32"/>
      <c r="ML44" s="32"/>
      <c r="MM44" s="32"/>
      <c r="MN44" s="32"/>
      <c r="MO44" s="32"/>
      <c r="MP44" s="32"/>
      <c r="MQ44" s="32"/>
      <c r="MR44" s="32"/>
      <c r="MS44" s="32"/>
      <c r="MT44" s="32"/>
      <c r="MU44" s="32"/>
      <c r="MV44" s="32"/>
      <c r="MW44" s="32"/>
      <c r="MX44" s="32"/>
      <c r="MY44" s="32"/>
      <c r="MZ44" s="32"/>
      <c r="NA44" s="32"/>
      <c r="NB44" s="32"/>
      <c r="NC44" s="32"/>
      <c r="ND44" s="32"/>
      <c r="NE44" s="32"/>
      <c r="NF44" s="32"/>
      <c r="NG44" s="32"/>
      <c r="NH44" s="32"/>
      <c r="NI44" s="32"/>
      <c r="NJ44" s="32"/>
      <c r="NK44" s="32"/>
      <c r="NL44" s="32"/>
      <c r="NM44" s="32"/>
      <c r="NN44" s="32"/>
      <c r="NO44" s="32"/>
      <c r="NP44" s="32"/>
      <c r="NQ44" s="32"/>
      <c r="NR44" s="32"/>
      <c r="NS44" s="32"/>
      <c r="NT44" s="32"/>
      <c r="NU44" s="32"/>
      <c r="NV44" s="32"/>
      <c r="NW44" s="32"/>
      <c r="NX44" s="32"/>
      <c r="NY44" s="32"/>
      <c r="NZ44" s="32"/>
      <c r="OA44" s="32"/>
      <c r="OB44" s="32"/>
      <c r="OC44" s="32"/>
      <c r="OD44" s="32"/>
      <c r="OE44" s="32"/>
      <c r="OF44" s="32"/>
      <c r="OG44" s="32"/>
      <c r="OH44" s="32"/>
      <c r="OI44" s="32"/>
      <c r="OJ44" s="32"/>
      <c r="OL44" s="173" t="e">
        <v>#N/A</v>
      </c>
      <c r="OM44" s="173" t="e">
        <v>#N/A</v>
      </c>
      <c r="ON44" s="173">
        <v>102.87822234211416</v>
      </c>
      <c r="OO44" s="173">
        <v>18.201523933108142</v>
      </c>
      <c r="OP44" s="6">
        <v>175.34516489952745</v>
      </c>
      <c r="OQ44" s="6">
        <v>6.2935472561149455</v>
      </c>
      <c r="OR44" s="6">
        <v>151.55149965649534</v>
      </c>
      <c r="OS44" s="6">
        <v>9.022097960158856</v>
      </c>
      <c r="OT44" s="175">
        <v>4205775205919350</v>
      </c>
      <c r="OU44" s="175">
        <v>43263565848480.203</v>
      </c>
      <c r="OV44" s="176">
        <v>260.75088424169297</v>
      </c>
      <c r="OW44" s="176">
        <v>20.811306084003601</v>
      </c>
      <c r="OX44" s="39">
        <v>342122733502464</v>
      </c>
      <c r="OY44" s="39">
        <v>425610555949056</v>
      </c>
      <c r="OZ44" s="39">
        <v>812352261849088</v>
      </c>
      <c r="PA44" s="39">
        <v>726991867215872</v>
      </c>
      <c r="PB44" s="39">
        <v>945961983541248</v>
      </c>
      <c r="PC44" s="39">
        <v>1271497955999740</v>
      </c>
      <c r="PD44" s="39">
        <v>1156190700568570</v>
      </c>
      <c r="PE44" s="39">
        <v>1166027383635960</v>
      </c>
      <c r="PF44" s="39">
        <v>1203726727512060</v>
      </c>
      <c r="PG44" s="39">
        <v>1789256531968000</v>
      </c>
      <c r="PH44" s="39">
        <v>1646651001274360</v>
      </c>
      <c r="PI44" s="39">
        <v>1754489040142330</v>
      </c>
      <c r="PJ44" s="39">
        <v>1877146058358780</v>
      </c>
      <c r="PK44" s="39">
        <v>1982936068915200</v>
      </c>
      <c r="PL44" s="39">
        <v>2044994856681470</v>
      </c>
      <c r="PM44" s="39">
        <v>2608983521099770</v>
      </c>
      <c r="PN44" s="39">
        <v>2667157779382270</v>
      </c>
      <c r="PO44" s="39">
        <v>3138332603187200</v>
      </c>
      <c r="PP44" s="39">
        <v>3019805196025850</v>
      </c>
      <c r="PQ44" s="39">
        <v>3150191007891450</v>
      </c>
      <c r="PR44" s="39">
        <v>3952951265591290</v>
      </c>
      <c r="PS44" s="39">
        <v>3906391404183550</v>
      </c>
      <c r="PT44" s="39">
        <v>4038592376602620</v>
      </c>
      <c r="PU44" s="39">
        <v>4367056711450620</v>
      </c>
      <c r="PV44" s="39">
        <v>4632268257624060</v>
      </c>
      <c r="PW44" s="39">
        <v>4893353413967870</v>
      </c>
      <c r="PX44" s="39">
        <v>4941308334440440</v>
      </c>
      <c r="PY44" s="39">
        <v>5134455698096120</v>
      </c>
      <c r="PZ44" s="39">
        <v>5382255983722490</v>
      </c>
      <c r="QA44" s="39">
        <v>5574613073395710</v>
      </c>
      <c r="QB44" s="39">
        <v>5844901270913020</v>
      </c>
      <c r="QC44" s="39">
        <v>5800221799874560</v>
      </c>
      <c r="QD44" s="39">
        <v>5957041256398840</v>
      </c>
      <c r="QE44" s="39">
        <v>6253737060335610</v>
      </c>
      <c r="QF44" s="39">
        <v>6350021637177340</v>
      </c>
      <c r="QG44" s="39">
        <v>6161307753512960</v>
      </c>
      <c r="QH44" s="39">
        <v>6305741061226490</v>
      </c>
      <c r="QI44" s="39">
        <v>6634809644285950</v>
      </c>
      <c r="QJ44" s="39">
        <v>6492573212344320</v>
      </c>
      <c r="QK44" s="39">
        <v>6604883922780160</v>
      </c>
      <c r="QL44" s="39">
        <v>6483688535621630</v>
      </c>
      <c r="QM44" s="39">
        <v>6528881792122880</v>
      </c>
      <c r="QN44" s="39">
        <v>6456774659932160</v>
      </c>
      <c r="QO44" s="39">
        <v>6534536116568060</v>
      </c>
      <c r="QP44" s="39">
        <v>6285785569427450</v>
      </c>
      <c r="QQ44" s="39">
        <v>6233577020719100</v>
      </c>
      <c r="QR44" s="39">
        <v>6090847741280250</v>
      </c>
      <c r="QS44" s="39">
        <v>5837821554196480</v>
      </c>
      <c r="QT44" s="39">
        <v>5840105939927040</v>
      </c>
      <c r="QU44" s="39">
        <v>5570029806419960</v>
      </c>
      <c r="QV44" s="39">
        <v>5260747600822270</v>
      </c>
      <c r="QW44" s="39">
        <v>5146419329499130</v>
      </c>
      <c r="QX44" s="39">
        <v>4904040903213050</v>
      </c>
      <c r="QY44" s="39">
        <v>4562652206465020</v>
      </c>
      <c r="QZ44" s="39">
        <v>4469563353726970</v>
      </c>
      <c r="RA44" s="39">
        <v>4194192599285760</v>
      </c>
      <c r="RB44" s="39">
        <v>3889578754703360</v>
      </c>
      <c r="RC44" s="39">
        <v>3622256768974840</v>
      </c>
      <c r="RD44" s="39">
        <v>3303841046986750</v>
      </c>
      <c r="RE44" s="39">
        <v>3085527322460160</v>
      </c>
      <c r="RF44" s="39">
        <v>2836754226741240</v>
      </c>
      <c r="RG44" s="39">
        <v>2592501047230460</v>
      </c>
      <c r="RH44" s="39">
        <v>2273111709843450</v>
      </c>
      <c r="RI44" s="39">
        <v>2066247294386170</v>
      </c>
      <c r="RJ44" s="39">
        <v>1830645521186810</v>
      </c>
      <c r="RK44" s="39">
        <v>1655996984328190</v>
      </c>
      <c r="RL44" s="39">
        <v>1389581102481400</v>
      </c>
      <c r="RM44" s="39">
        <v>1227512256397310</v>
      </c>
      <c r="RN44" s="39">
        <v>1026822997278720</v>
      </c>
      <c r="RO44" s="39">
        <v>890172170305536</v>
      </c>
      <c r="RP44" s="39">
        <v>784574023991296</v>
      </c>
      <c r="RQ44" s="39">
        <v>668584070086656</v>
      </c>
      <c r="RR44" s="39">
        <v>541155208986624</v>
      </c>
      <c r="RS44" s="39">
        <v>450780205154304</v>
      </c>
      <c r="RT44" s="39">
        <v>389815761633280</v>
      </c>
      <c r="RU44" s="39">
        <v>308606050238464</v>
      </c>
      <c r="RV44" s="39">
        <v>229748437417984</v>
      </c>
      <c r="RW44" s="39">
        <v>218649302401024</v>
      </c>
      <c r="RX44" s="39">
        <v>148845933625344</v>
      </c>
      <c r="RY44" s="39">
        <v>140250680655872</v>
      </c>
      <c r="RZ44" s="39">
        <v>91286325428224</v>
      </c>
      <c r="SA44" s="39">
        <v>74075242233856</v>
      </c>
      <c r="SB44" s="39">
        <v>60235867750400</v>
      </c>
      <c r="SC44" s="39">
        <v>36064618086400</v>
      </c>
      <c r="SD44" s="39">
        <v>28067466575872</v>
      </c>
      <c r="SE44" s="39">
        <v>23910944866304</v>
      </c>
      <c r="SF44" s="39">
        <v>15027638632448</v>
      </c>
      <c r="SG44" s="39">
        <v>8455856324608</v>
      </c>
      <c r="SH44" s="39">
        <v>7048783200256</v>
      </c>
      <c r="SI44" s="39">
        <v>5239375134720</v>
      </c>
      <c r="SJ44" s="39">
        <v>3811275440128</v>
      </c>
      <c r="SK44" s="39">
        <v>3134682038272</v>
      </c>
      <c r="SL44" s="39">
        <v>1668222812160</v>
      </c>
      <c r="SM44" s="39">
        <v>1715023773696</v>
      </c>
      <c r="SN44" s="39">
        <v>797724508160</v>
      </c>
      <c r="SO44" s="39">
        <v>2536122089472</v>
      </c>
      <c r="SP44" s="39">
        <v>638170300416</v>
      </c>
      <c r="SQ44" s="39">
        <v>325978488832</v>
      </c>
      <c r="SR44" s="39">
        <v>0</v>
      </c>
      <c r="SS44" s="39">
        <v>238786340454400</v>
      </c>
      <c r="ST44" s="39">
        <v>183621394628608</v>
      </c>
      <c r="SU44" s="39">
        <v>172319808946176</v>
      </c>
      <c r="SV44" s="39">
        <v>281465480806400</v>
      </c>
      <c r="SW44" s="39">
        <v>350407356317696</v>
      </c>
      <c r="SX44" s="39">
        <v>245953281916928</v>
      </c>
      <c r="SY44" s="39">
        <v>237589571305472</v>
      </c>
      <c r="SZ44" s="39">
        <v>300919535173632</v>
      </c>
      <c r="TA44" s="39">
        <v>148967300005888</v>
      </c>
      <c r="TB44" s="39">
        <v>217656812634112</v>
      </c>
      <c r="TC44" s="39">
        <v>147914311598080</v>
      </c>
      <c r="TD44" s="39">
        <v>225280580911104</v>
      </c>
      <c r="TE44" s="39">
        <v>262501237260288</v>
      </c>
      <c r="TF44" s="39">
        <v>204407912267776</v>
      </c>
      <c r="TG44" s="39">
        <v>246503775928320</v>
      </c>
      <c r="TH44" s="39">
        <v>254700653903872</v>
      </c>
      <c r="TI44" s="39">
        <v>231901524656128</v>
      </c>
      <c r="TJ44" s="39">
        <v>287570676154368</v>
      </c>
      <c r="TK44" s="39">
        <v>288793970081792</v>
      </c>
      <c r="TL44" s="39">
        <v>313914428489728</v>
      </c>
      <c r="TM44" s="39">
        <v>294843397963776</v>
      </c>
      <c r="TN44" s="39">
        <v>378006916825088</v>
      </c>
      <c r="TO44" s="39">
        <v>338324438908928</v>
      </c>
      <c r="TP44" s="39">
        <v>317478278266880</v>
      </c>
      <c r="TQ44" s="39">
        <v>380582219481088</v>
      </c>
      <c r="TR44" s="39">
        <v>322811855896576</v>
      </c>
      <c r="TS44" s="39">
        <v>352495817719808</v>
      </c>
      <c r="TT44" s="39">
        <v>380726000222208</v>
      </c>
      <c r="TU44" s="39">
        <v>385210147405824</v>
      </c>
      <c r="TV44" s="39">
        <v>428905131409408</v>
      </c>
      <c r="TW44" s="39">
        <v>401434688356352</v>
      </c>
      <c r="TX44" s="39">
        <v>402657478967296</v>
      </c>
      <c r="TY44" s="39">
        <v>421521780637696</v>
      </c>
      <c r="TZ44" s="39">
        <v>437542679740416</v>
      </c>
      <c r="UA44" s="39">
        <v>380317072359424</v>
      </c>
      <c r="UB44" s="39">
        <v>387187006767104</v>
      </c>
      <c r="UC44" s="39">
        <v>417301438398464</v>
      </c>
      <c r="UD44" s="39">
        <v>472773356945408</v>
      </c>
      <c r="UE44" s="39">
        <v>491690137747456</v>
      </c>
      <c r="UF44" s="39">
        <v>439396595662848</v>
      </c>
      <c r="UG44" s="39">
        <v>405483299012608</v>
      </c>
      <c r="UH44" s="39">
        <v>438854658031616</v>
      </c>
      <c r="UI44" s="39">
        <v>395834956972032</v>
      </c>
      <c r="UJ44" s="39">
        <v>393371088584704</v>
      </c>
      <c r="UK44" s="39">
        <v>399292674080768</v>
      </c>
      <c r="UL44" s="39">
        <v>393803571658752</v>
      </c>
      <c r="UM44" s="39">
        <v>387136406683648</v>
      </c>
      <c r="UN44" s="39">
        <v>371333846269952</v>
      </c>
      <c r="UO44" s="39">
        <v>358219834720256</v>
      </c>
      <c r="UP44" s="39">
        <v>335172134240256</v>
      </c>
      <c r="UQ44" s="39">
        <v>336774593249280</v>
      </c>
      <c r="UR44" s="39">
        <v>332639076614144</v>
      </c>
      <c r="US44" s="39">
        <v>317340772204544</v>
      </c>
      <c r="UT44" s="39">
        <v>296699763359744</v>
      </c>
      <c r="UU44" s="39">
        <v>291953186963456</v>
      </c>
      <c r="UV44" s="39">
        <v>274697333768192</v>
      </c>
      <c r="UW44" s="39">
        <v>248046742929408</v>
      </c>
      <c r="UX44" s="39">
        <v>236269456064512</v>
      </c>
      <c r="UY44" s="39">
        <v>260417540587520</v>
      </c>
      <c r="UZ44" s="39">
        <v>197896423079936</v>
      </c>
      <c r="VA44" s="39">
        <v>179933276012544</v>
      </c>
      <c r="VB44" s="39">
        <v>164813044973568</v>
      </c>
      <c r="VC44" s="39">
        <v>154737924112384</v>
      </c>
      <c r="VD44" s="39">
        <v>145790097948672</v>
      </c>
      <c r="VE44" s="39">
        <v>117843106463744</v>
      </c>
      <c r="VF44" s="39">
        <v>115068666642432</v>
      </c>
      <c r="VG44" s="39">
        <v>98154338844672</v>
      </c>
      <c r="VH44" s="39">
        <v>93740463030272</v>
      </c>
      <c r="VI44" s="39">
        <v>77470774591488</v>
      </c>
      <c r="VJ44" s="39">
        <v>65532619390976</v>
      </c>
      <c r="VK44" s="39">
        <v>59088222289920</v>
      </c>
      <c r="VL44" s="39">
        <v>56270778269696</v>
      </c>
      <c r="VM44" s="39">
        <v>43355811610624</v>
      </c>
      <c r="VN44" s="39">
        <v>40517945524224</v>
      </c>
      <c r="VO44" s="39">
        <v>36142271430656</v>
      </c>
      <c r="VP44" s="39">
        <v>28781712506880</v>
      </c>
      <c r="VQ44" s="39">
        <v>22468267868160</v>
      </c>
      <c r="VR44" s="39">
        <v>23660177915904</v>
      </c>
      <c r="VS44" s="39">
        <v>16576819494912</v>
      </c>
      <c r="VT44" s="39">
        <v>16465805705216</v>
      </c>
      <c r="VU44" s="39">
        <v>10260045627392</v>
      </c>
      <c r="VV44" s="39">
        <v>10093909245952</v>
      </c>
      <c r="VW44" s="39">
        <v>8684120309760</v>
      </c>
      <c r="VX44" s="39">
        <v>7300238016512</v>
      </c>
      <c r="VY44" s="39">
        <v>5073098768384</v>
      </c>
      <c r="VZ44" s="39">
        <v>4108014583808</v>
      </c>
      <c r="WA44" s="39">
        <v>4142531870720</v>
      </c>
      <c r="WB44" s="39">
        <v>2482103123968</v>
      </c>
      <c r="WC44" s="39">
        <v>2038093971456</v>
      </c>
      <c r="WD44" s="39">
        <v>1679515844608</v>
      </c>
      <c r="WE44" s="39">
        <v>1801390653440</v>
      </c>
      <c r="WF44" s="39">
        <v>1876105232384</v>
      </c>
      <c r="WG44" s="39">
        <v>946090213376</v>
      </c>
      <c r="WH44" s="39">
        <v>968098643968</v>
      </c>
      <c r="WI44" s="39">
        <v>718362443776</v>
      </c>
      <c r="WJ44" s="39">
        <v>1438679171072</v>
      </c>
      <c r="WK44" s="39">
        <v>591663398912</v>
      </c>
      <c r="WL44" s="39">
        <v>444539699200</v>
      </c>
      <c r="WM44" s="39">
        <v>237721763840</v>
      </c>
      <c r="WN44" s="36"/>
      <c r="WO44" s="37">
        <v>1.8388488137236032</v>
      </c>
      <c r="WP44" s="37" t="e">
        <v>#N/A</v>
      </c>
      <c r="WQ44" s="37">
        <v>22.266060635740153</v>
      </c>
      <c r="WR44" s="36" t="e">
        <v>#N/A</v>
      </c>
      <c r="WS44" s="37">
        <v>10.775419800163791</v>
      </c>
      <c r="WT44" s="36" t="e">
        <v>#N/A</v>
      </c>
      <c r="WU44" s="37">
        <v>130.47627888459198</v>
      </c>
      <c r="WV44" t="e">
        <v>#N/A</v>
      </c>
      <c r="WW44"/>
      <c r="WX44" s="39">
        <v>3.9910947193143111</v>
      </c>
      <c r="WY44" s="39">
        <v>653.62000000000012</v>
      </c>
      <c r="WZ44" s="39">
        <v>3.8416135643794442</v>
      </c>
      <c r="XA44" s="39">
        <v>68</v>
      </c>
      <c r="XB44" s="227">
        <v>6041492689394394</v>
      </c>
      <c r="XC44" s="227">
        <v>244183988590908.91</v>
      </c>
      <c r="XD44" s="39">
        <v>148.44188273263256</v>
      </c>
      <c r="XE44" s="39">
        <v>6.2547990630922712</v>
      </c>
      <c r="XF44" s="39">
        <v>182.58117045836411</v>
      </c>
      <c r="XG44" s="39">
        <v>10.798423671501318</v>
      </c>
      <c r="XH44" s="220"/>
      <c r="XI44" s="223"/>
      <c r="XJ44" s="223"/>
      <c r="XK44" s="187">
        <v>356901059393220</v>
      </c>
      <c r="XL44" s="187">
        <v>769908089945057</v>
      </c>
      <c r="XM44" s="187">
        <v>1514559155513360</v>
      </c>
      <c r="XN44" s="187">
        <v>2499737020647280</v>
      </c>
      <c r="XO44" s="187">
        <v>3637968557269250</v>
      </c>
      <c r="XP44" s="187">
        <v>4841193249891800</v>
      </c>
      <c r="XQ44" s="187">
        <v>6041115153974760</v>
      </c>
      <c r="XR44" s="187">
        <v>7072997978429250</v>
      </c>
      <c r="XS44" s="187">
        <v>7847301620638510</v>
      </c>
      <c r="XT44" s="187">
        <v>8327731840677800</v>
      </c>
      <c r="XU44" s="187">
        <v>8544180579378840</v>
      </c>
      <c r="XV44" s="187">
        <v>8486957780600610</v>
      </c>
      <c r="XW44" s="187">
        <v>8052959760673560</v>
      </c>
      <c r="XX44" s="187">
        <v>7302368234225580</v>
      </c>
      <c r="XY44" s="187">
        <v>6242193958765810</v>
      </c>
      <c r="XZ44" s="187">
        <v>4936287018524230</v>
      </c>
      <c r="YA44" s="187">
        <v>3560431736088900</v>
      </c>
      <c r="YB44" s="187">
        <v>2298533933448810</v>
      </c>
      <c r="YC44" s="187">
        <v>1306809261055490</v>
      </c>
      <c r="YD44" s="187">
        <v>639814553319874</v>
      </c>
      <c r="YE44" s="187">
        <v>260157363270084</v>
      </c>
      <c r="YF44" s="187">
        <v>80259901656026.797</v>
      </c>
      <c r="YG44" s="187">
        <v>15012348199654.801</v>
      </c>
      <c r="YH44" s="187">
        <v>1490159995638.5</v>
      </c>
      <c r="YI44" s="187">
        <v>2150154543986.01</v>
      </c>
      <c r="YJ44" s="187">
        <v>3310758303494.6099</v>
      </c>
      <c r="YK44" s="187">
        <v>2686950864478.4502</v>
      </c>
      <c r="YL44" s="187">
        <v>1405582345795.23</v>
      </c>
      <c r="YM44" s="187">
        <v>520013838669.38702</v>
      </c>
      <c r="YN44" s="187">
        <v>166118650012.759</v>
      </c>
      <c r="YO44" s="187">
        <v>69370258390.434097</v>
      </c>
      <c r="YP44" s="187">
        <v>47480881494.574402</v>
      </c>
      <c r="YQ44" s="187">
        <v>45747754826.514999</v>
      </c>
      <c r="YR44" s="187">
        <v>48854021513.854599</v>
      </c>
      <c r="YS44" s="187">
        <v>48818578354.502197</v>
      </c>
      <c r="YT44"/>
      <c r="YU44" s="187"/>
      <c r="YV44" s="187"/>
      <c r="YW44" s="187"/>
      <c r="YX44" s="187">
        <v>259411237211578</v>
      </c>
      <c r="YY44" s="187">
        <v>154213519499745</v>
      </c>
      <c r="YZ44" s="187">
        <v>109034116026354</v>
      </c>
      <c r="ZA44" s="187">
        <v>107239919107497</v>
      </c>
      <c r="ZB44" s="187">
        <v>138485025874026</v>
      </c>
      <c r="ZC44" s="187">
        <v>182842246534244</v>
      </c>
      <c r="ZD44" s="187">
        <v>227420410081821</v>
      </c>
      <c r="ZE44" s="187">
        <v>264768151769810</v>
      </c>
      <c r="ZF44" s="187">
        <v>291851520065948</v>
      </c>
      <c r="ZG44" s="187">
        <v>307834104923762</v>
      </c>
      <c r="ZH44" s="187">
        <v>314617230057086</v>
      </c>
      <c r="ZI44" s="187">
        <v>312547963311037</v>
      </c>
      <c r="ZJ44" s="187">
        <v>297915203075945</v>
      </c>
      <c r="ZK44" s="187">
        <v>272578833774989</v>
      </c>
      <c r="ZL44" s="187">
        <v>236095179759490</v>
      </c>
      <c r="ZM44" s="187">
        <v>190084601820156</v>
      </c>
      <c r="ZN44" s="187">
        <v>140534395674040</v>
      </c>
      <c r="ZO44" s="187">
        <v>94019222776820.297</v>
      </c>
      <c r="ZP44" s="187">
        <v>56504914740152.898</v>
      </c>
      <c r="ZQ44" s="187">
        <v>30503497079219.5</v>
      </c>
      <c r="ZR44" s="187">
        <v>15313636950989.699</v>
      </c>
      <c r="ZS44" s="187">
        <v>7867700887245.8496</v>
      </c>
      <c r="ZT44" s="187">
        <v>4570291311093.6104</v>
      </c>
      <c r="ZU44" s="187">
        <v>3310894606440.48</v>
      </c>
      <c r="ZV44" s="187">
        <v>3599478371058.2998</v>
      </c>
      <c r="ZW44" s="187">
        <v>3945181454368.75</v>
      </c>
      <c r="ZX44" s="187">
        <v>3397941410936.0098</v>
      </c>
      <c r="ZY44" s="187">
        <v>2279389888660.3301</v>
      </c>
      <c r="ZZ44" s="187">
        <v>1233241719681.78</v>
      </c>
      <c r="AAA44" s="187">
        <v>602780480380.39502</v>
      </c>
      <c r="AAB44" s="187">
        <v>352883779920.74799</v>
      </c>
      <c r="AAC44" s="187">
        <v>300482279138.87299</v>
      </c>
      <c r="AAD44" s="187">
        <v>314025621121.42102</v>
      </c>
      <c r="AAE44" s="187">
        <v>337731233193.97699</v>
      </c>
      <c r="AAF44" s="187">
        <v>338396949896.841</v>
      </c>
    </row>
    <row r="45" spans="1:708" x14ac:dyDescent="0.3">
      <c r="A45" s="2">
        <v>43126</v>
      </c>
      <c r="B45" s="1" t="s">
        <v>6</v>
      </c>
      <c r="C45" s="4" t="s">
        <v>11</v>
      </c>
      <c r="D45" s="1">
        <v>53</v>
      </c>
      <c r="E45" s="3">
        <v>0.70060185185185186</v>
      </c>
      <c r="F45" s="3">
        <v>0.70619212962962974</v>
      </c>
      <c r="G45" s="196"/>
      <c r="H45" s="57">
        <v>43126.700601851851</v>
      </c>
      <c r="I45" s="57">
        <v>43126.706192129626</v>
      </c>
      <c r="J45" s="196">
        <f t="shared" si="0"/>
        <v>39</v>
      </c>
      <c r="K45" s="77">
        <v>7.9</v>
      </c>
      <c r="L45" s="53">
        <v>91</v>
      </c>
      <c r="M45" s="53"/>
      <c r="N45" s="53">
        <v>6.5</v>
      </c>
      <c r="O45" s="53">
        <v>187</v>
      </c>
      <c r="P45" s="53">
        <v>1002.6</v>
      </c>
      <c r="Q45" s="54">
        <v>22</v>
      </c>
      <c r="R45" s="210" t="s">
        <v>11</v>
      </c>
      <c r="S45" s="211">
        <v>14.4</v>
      </c>
      <c r="T45" s="211">
        <v>2.018691588785047</v>
      </c>
      <c r="U45" s="212">
        <v>3138.6666666666665</v>
      </c>
      <c r="V45" s="78">
        <v>53</v>
      </c>
      <c r="W45" s="116">
        <v>8.7261904761904763</v>
      </c>
      <c r="X45" s="116">
        <v>96.113645186335404</v>
      </c>
      <c r="Y45" s="116">
        <v>6.7796325051759831</v>
      </c>
      <c r="Z45" s="117">
        <v>13.732478021946267</v>
      </c>
      <c r="AA45" s="117">
        <v>1238.8324961076601</v>
      </c>
      <c r="AB45" s="116">
        <v>1.1713802955279509</v>
      </c>
      <c r="AC45" s="116">
        <v>1.3554058627950312</v>
      </c>
      <c r="AD45" s="116">
        <v>34.69817546583851</v>
      </c>
      <c r="AE45" s="116">
        <v>10.150800832298144</v>
      </c>
      <c r="AF45" s="116">
        <v>324.68051242236027</v>
      </c>
      <c r="AG45" s="116">
        <v>1.0793457000414064</v>
      </c>
      <c r="AH45" s="116">
        <v>78.313373447204967</v>
      </c>
      <c r="AI45" s="116">
        <v>411.35429606625257</v>
      </c>
      <c r="AJ45" s="118">
        <v>53.000760222567287</v>
      </c>
      <c r="AK45" s="83">
        <v>1238.8032828099172</v>
      </c>
      <c r="AL45" s="84">
        <v>2.999588454374797</v>
      </c>
      <c r="AM45" s="76"/>
      <c r="AN45" s="48">
        <v>571.38313213000367</v>
      </c>
      <c r="AO45" s="49">
        <v>19.484060501649836</v>
      </c>
      <c r="AP45" s="48">
        <v>1.4604750992295172</v>
      </c>
      <c r="AQ45" s="49">
        <v>4.2653713424274285E-2</v>
      </c>
      <c r="AR45" s="49">
        <v>1.1905519708147478</v>
      </c>
      <c r="AS45" s="49">
        <v>1.0811162088129418E-2</v>
      </c>
      <c r="AT45" s="89">
        <v>398.62949444459781</v>
      </c>
      <c r="AU45" s="90">
        <v>51.268213323777815</v>
      </c>
      <c r="AV45" s="89">
        <v>261.44673474441169</v>
      </c>
      <c r="AW45" s="90">
        <v>33.624975463386214</v>
      </c>
      <c r="AX45" s="74">
        <v>201.68283511943548</v>
      </c>
      <c r="AY45" s="74">
        <v>6.4299485530830749</v>
      </c>
      <c r="AZ45" s="74">
        <v>155.0112840825629</v>
      </c>
      <c r="BA45" s="90">
        <v>10.360629934916773</v>
      </c>
      <c r="BB45" s="89">
        <v>956.33676183019611</v>
      </c>
      <c r="BC45" s="74">
        <v>89.897970957697595</v>
      </c>
      <c r="BD45" s="74">
        <v>268.40972714313051</v>
      </c>
      <c r="BE45" s="70">
        <v>38.519548127707637</v>
      </c>
      <c r="BF45" s="74">
        <v>184.88474065439624</v>
      </c>
      <c r="BG45" s="69">
        <v>77.936446015836978</v>
      </c>
      <c r="BH45" s="88">
        <v>97.484390435683423</v>
      </c>
      <c r="BI45" s="70">
        <v>12.537583380673988</v>
      </c>
      <c r="BJ45" s="70">
        <v>69.357977123166322</v>
      </c>
      <c r="BK45" s="70">
        <v>4.6357420897488302</v>
      </c>
      <c r="BL45" s="70">
        <v>82.724504145776748</v>
      </c>
      <c r="BM45" s="69">
        <v>34.871746736503361</v>
      </c>
      <c r="BN45" s="71">
        <v>708181.84264964517</v>
      </c>
      <c r="BO45" s="72">
        <v>729929.72279606177</v>
      </c>
      <c r="BP45" s="73">
        <v>1973019311751726.7</v>
      </c>
      <c r="BQ45" s="73">
        <v>2033609664305809.5</v>
      </c>
      <c r="BR45" s="49">
        <v>42.439823308842797</v>
      </c>
      <c r="BS45" s="49">
        <v>39.77450457754621</v>
      </c>
      <c r="BT45" s="70">
        <v>118.2388278445363</v>
      </c>
      <c r="BU45" s="69">
        <v>110.81315690506915</v>
      </c>
      <c r="BV45" s="85">
        <v>208548023273259.34</v>
      </c>
      <c r="BW45" s="75">
        <v>233380171771223.09</v>
      </c>
      <c r="BX45" s="75">
        <v>307452486081468.31</v>
      </c>
      <c r="BY45" s="75">
        <v>405278555259234.81</v>
      </c>
      <c r="BZ45" s="75">
        <v>482579022648604.62</v>
      </c>
      <c r="CA45" s="75">
        <v>623439268840990.62</v>
      </c>
      <c r="CB45" s="75">
        <v>742791556803785.25</v>
      </c>
      <c r="CC45" s="75">
        <v>911761442005261.62</v>
      </c>
      <c r="CD45" s="75">
        <v>1120610971665733.1</v>
      </c>
      <c r="CE45" s="75">
        <v>1237500513881827.5</v>
      </c>
      <c r="CF45" s="75">
        <v>1342103895057054.5</v>
      </c>
      <c r="CG45" s="75">
        <v>1510660278169389</v>
      </c>
      <c r="CH45" s="75">
        <v>1629753187453752.5</v>
      </c>
      <c r="CI45" s="75">
        <v>1909712940328043</v>
      </c>
      <c r="CJ45" s="75">
        <v>2048761074749055</v>
      </c>
      <c r="CK45" s="75">
        <v>2196325905332695</v>
      </c>
      <c r="CL45" s="75">
        <v>2358807978271349.5</v>
      </c>
      <c r="CM45" s="75">
        <v>2423632143934448</v>
      </c>
      <c r="CN45" s="75">
        <v>2641525868279486.5</v>
      </c>
      <c r="CO45" s="75">
        <v>2711952656550761.5</v>
      </c>
      <c r="CP45" s="75">
        <v>2877125952004624</v>
      </c>
      <c r="CQ45" s="75">
        <v>3084562515179988</v>
      </c>
      <c r="CR45" s="75">
        <v>3139888408860434</v>
      </c>
      <c r="CS45" s="75">
        <v>3251181352663254.5</v>
      </c>
      <c r="CT45" s="75">
        <v>3282327876719924.5</v>
      </c>
      <c r="CU45" s="75">
        <v>3392377974590574.5</v>
      </c>
      <c r="CV45" s="75">
        <v>3414286761971652.5</v>
      </c>
      <c r="CW45" s="75">
        <v>3539626383099340.5</v>
      </c>
      <c r="CX45" s="75">
        <v>3527266355987745</v>
      </c>
      <c r="CY45" s="75">
        <v>3583079929314687</v>
      </c>
      <c r="CZ45" s="75">
        <v>3529669911505686.5</v>
      </c>
      <c r="DA45" s="75">
        <v>3542914161543499</v>
      </c>
      <c r="DB45" s="75">
        <v>3529754936148607.5</v>
      </c>
      <c r="DC45" s="75">
        <v>3503922411645238.5</v>
      </c>
      <c r="DD45" s="75">
        <v>3450663908115751.5</v>
      </c>
      <c r="DE45" s="75">
        <v>3450372682600937</v>
      </c>
      <c r="DF45" s="75">
        <v>3314575023873810.5</v>
      </c>
      <c r="DG45" s="75">
        <v>3247671157778059</v>
      </c>
      <c r="DH45" s="75">
        <v>3113050375788175.5</v>
      </c>
      <c r="DI45" s="75">
        <v>3037076966552890.5</v>
      </c>
      <c r="DJ45" s="75">
        <v>2911615303714170.5</v>
      </c>
      <c r="DK45" s="75">
        <v>2802490725470953.5</v>
      </c>
      <c r="DL45" s="75">
        <v>2704253858400357.5</v>
      </c>
      <c r="DM45" s="75">
        <v>2564441112570892</v>
      </c>
      <c r="DN45" s="75">
        <v>2410969632846875.5</v>
      </c>
      <c r="DO45" s="75">
        <v>2284533055785488</v>
      </c>
      <c r="DP45" s="75">
        <v>2180014227349357</v>
      </c>
      <c r="DQ45" s="75">
        <v>2031549191365814.7</v>
      </c>
      <c r="DR45" s="75">
        <v>1869148206555682.7</v>
      </c>
      <c r="DS45" s="75">
        <v>1734561358192626</v>
      </c>
      <c r="DT45" s="75">
        <v>1598763179981185.7</v>
      </c>
      <c r="DU45" s="75">
        <v>1430031278607960.2</v>
      </c>
      <c r="DV45" s="75">
        <v>1302240147043383.2</v>
      </c>
      <c r="DW45" s="75">
        <v>1204641371825682.7</v>
      </c>
      <c r="DX45" s="75">
        <v>1048241242275526.9</v>
      </c>
      <c r="DY45" s="75">
        <v>934398311529882.12</v>
      </c>
      <c r="DZ45" s="75">
        <v>828399316189097.25</v>
      </c>
      <c r="EA45" s="75">
        <v>721938295612388.5</v>
      </c>
      <c r="EB45" s="75">
        <v>635211978738375.5</v>
      </c>
      <c r="EC45" s="75">
        <v>546013087013321.44</v>
      </c>
      <c r="ED45" s="75">
        <v>474045743081395.25</v>
      </c>
      <c r="EE45" s="75">
        <v>398879890292124.81</v>
      </c>
      <c r="EF45" s="75">
        <v>339907272655408.94</v>
      </c>
      <c r="EG45" s="75">
        <v>293505736398560.75</v>
      </c>
      <c r="EH45" s="75">
        <v>241201050667548.41</v>
      </c>
      <c r="EI45" s="75">
        <v>196565031155783.5</v>
      </c>
      <c r="EJ45" s="75">
        <v>161881027335870.09</v>
      </c>
      <c r="EK45" s="75">
        <v>134539434706563.33</v>
      </c>
      <c r="EL45" s="75">
        <v>109318889441929.03</v>
      </c>
      <c r="EM45" s="75">
        <v>89538136725827.344</v>
      </c>
      <c r="EN45" s="75">
        <v>66429378339985.984</v>
      </c>
      <c r="EO45" s="75">
        <v>55841271159106.375</v>
      </c>
      <c r="EP45" s="75">
        <v>43977938310781.867</v>
      </c>
      <c r="EQ45" s="75">
        <v>31863570863607.336</v>
      </c>
      <c r="ER45" s="75">
        <v>22390577937034.852</v>
      </c>
      <c r="ES45" s="75">
        <v>16627655819189.699</v>
      </c>
      <c r="ET45" s="75">
        <v>12867858725119.508</v>
      </c>
      <c r="EU45" s="75">
        <v>8898250523470.8242</v>
      </c>
      <c r="EV45" s="75">
        <v>8548255799905.3672</v>
      </c>
      <c r="EW45" s="75">
        <v>4920138200958.7012</v>
      </c>
      <c r="EX45" s="75">
        <v>3945694232548.2935</v>
      </c>
      <c r="EY45" s="75">
        <v>2896960543566.4136</v>
      </c>
      <c r="EZ45" s="75">
        <v>2501276761130.1372</v>
      </c>
      <c r="FA45" s="75">
        <v>1668884320841.8254</v>
      </c>
      <c r="FB45" s="75">
        <v>1681280946343.4048</v>
      </c>
      <c r="FC45" s="75">
        <v>716167059313.98413</v>
      </c>
      <c r="FD45" s="75">
        <v>777298708529.66406</v>
      </c>
      <c r="FE45" s="75">
        <v>727867163950.37744</v>
      </c>
      <c r="FF45" s="75">
        <v>747302921956.71472</v>
      </c>
      <c r="FG45" s="75">
        <v>338706873220.04761</v>
      </c>
      <c r="FH45" s="75">
        <v>204811663174.3996</v>
      </c>
      <c r="FI45" s="75">
        <v>482175574615.19104</v>
      </c>
      <c r="FJ45" s="182">
        <v>150758585346724.56</v>
      </c>
      <c r="FK45" s="75">
        <v>219019045967067.66</v>
      </c>
      <c r="FL45" s="75">
        <v>271037816971682.12</v>
      </c>
      <c r="FM45" s="75">
        <v>402411361799851</v>
      </c>
      <c r="FN45" s="75">
        <v>431442753584916.81</v>
      </c>
      <c r="FO45" s="75">
        <v>555478683956398.81</v>
      </c>
      <c r="FP45" s="75">
        <v>714385950780930.12</v>
      </c>
      <c r="FQ45" s="75">
        <v>858199976622902.5</v>
      </c>
      <c r="FR45" s="75">
        <v>992101412141131.75</v>
      </c>
      <c r="FS45" s="39">
        <v>1114070759715139.9</v>
      </c>
      <c r="FT45" s="39">
        <v>1262280393890128.7</v>
      </c>
      <c r="FU45" s="39">
        <v>1417241835527243.2</v>
      </c>
      <c r="FV45" s="39">
        <v>1601845920288625</v>
      </c>
      <c r="FW45" s="39">
        <v>1724275597467961.2</v>
      </c>
      <c r="FX45" s="39">
        <v>1887235754088472.5</v>
      </c>
      <c r="FY45" s="39">
        <v>2020509427479242.8</v>
      </c>
      <c r="FZ45" s="39">
        <v>2234446637930048</v>
      </c>
      <c r="GA45" s="39">
        <v>2362344745892059.5</v>
      </c>
      <c r="GB45" s="39">
        <v>2519824802007323.5</v>
      </c>
      <c r="GC45" s="39">
        <v>2603635838610014</v>
      </c>
      <c r="GD45" s="39">
        <v>2739632459141378</v>
      </c>
      <c r="GE45" s="39">
        <v>2818738907694938</v>
      </c>
      <c r="GF45" s="39">
        <v>2920567571351041</v>
      </c>
      <c r="GG45" s="39">
        <v>3038396808540327</v>
      </c>
      <c r="GH45" s="39">
        <v>3152731979186062.5</v>
      </c>
      <c r="GI45" s="39">
        <v>3232091934206455.5</v>
      </c>
      <c r="GJ45" s="39">
        <v>3324410271239679</v>
      </c>
      <c r="GK45" s="39">
        <v>3406442253193429</v>
      </c>
      <c r="GL45" s="39">
        <v>3399792992687547.5</v>
      </c>
      <c r="GM45" s="39">
        <v>3436452521786565.5</v>
      </c>
      <c r="GN45" s="39">
        <v>3417160107723890</v>
      </c>
      <c r="GO45" s="39">
        <v>3415604573841765</v>
      </c>
      <c r="GP45" s="39">
        <v>3414554616232841</v>
      </c>
      <c r="GQ45" s="39">
        <v>3429202029390057</v>
      </c>
      <c r="GR45" s="39">
        <v>3386635429974248.5</v>
      </c>
      <c r="GS45" s="39">
        <v>3397306380619019.5</v>
      </c>
      <c r="GT45" s="39">
        <v>3313539626920448</v>
      </c>
      <c r="GU45" s="39">
        <v>3194696267992224</v>
      </c>
      <c r="GV45" s="39">
        <v>3133981918471165</v>
      </c>
      <c r="GW45" s="39">
        <v>3050054366497191</v>
      </c>
      <c r="GX45" s="39">
        <v>2932564579334921.5</v>
      </c>
      <c r="GY45" s="39">
        <v>2817804833123349.5</v>
      </c>
      <c r="GZ45" s="39">
        <v>2704424970082404.5</v>
      </c>
      <c r="HA45" s="39">
        <v>2555175433578396</v>
      </c>
      <c r="HB45" s="39">
        <v>2405428199921717.5</v>
      </c>
      <c r="HC45" s="39">
        <v>2280763808692476</v>
      </c>
      <c r="HD45" s="39">
        <v>2120646533738364.2</v>
      </c>
      <c r="HE45" s="39">
        <v>1989892490100389</v>
      </c>
      <c r="HF45" s="39">
        <v>1834347981246468</v>
      </c>
      <c r="HG45" s="39">
        <v>1690253788510025.7</v>
      </c>
      <c r="HH45" s="39">
        <v>1545192347993166.5</v>
      </c>
      <c r="HI45" s="39">
        <v>1425167816206609.2</v>
      </c>
      <c r="HJ45" s="39">
        <v>1283199242118606</v>
      </c>
      <c r="HK45" s="39">
        <v>1165963018493220.2</v>
      </c>
      <c r="HL45" s="39">
        <v>1043198086652284.9</v>
      </c>
      <c r="HM45" s="39">
        <v>939474752663973.87</v>
      </c>
      <c r="HN45" s="39">
        <v>835693544018696.25</v>
      </c>
      <c r="HO45" s="39">
        <v>725094843781744.25</v>
      </c>
      <c r="HP45" s="39">
        <v>636577929696211.5</v>
      </c>
      <c r="HQ45" s="39">
        <v>556621207677665.87</v>
      </c>
      <c r="HR45" s="39">
        <v>492262078028408.25</v>
      </c>
      <c r="HS45" s="39">
        <v>408784964343461.62</v>
      </c>
      <c r="HT45" s="39">
        <v>345745478099186.75</v>
      </c>
      <c r="HU45" s="39">
        <v>303376909670447.87</v>
      </c>
      <c r="HV45" s="39">
        <v>253866583471502.72</v>
      </c>
      <c r="HW45" s="39">
        <v>213862350369900.66</v>
      </c>
      <c r="HX45" s="39">
        <v>177260484999974.44</v>
      </c>
      <c r="HY45" s="39">
        <v>146402580235540.91</v>
      </c>
      <c r="HZ45" s="39">
        <v>120590925468855.59</v>
      </c>
      <c r="IA45" s="39">
        <v>98691751975818.453</v>
      </c>
      <c r="IB45" s="39">
        <v>81025138079517.516</v>
      </c>
      <c r="IC45" s="39">
        <v>64366039480828.422</v>
      </c>
      <c r="ID45" s="39">
        <v>50348674197085.062</v>
      </c>
      <c r="IE45" s="39">
        <v>44651741973083.297</v>
      </c>
      <c r="IF45" s="39">
        <v>35014712108992.094</v>
      </c>
      <c r="IG45" s="39">
        <v>27144288327724.816</v>
      </c>
      <c r="IH45" s="39">
        <v>21112666502135.187</v>
      </c>
      <c r="II45" s="39">
        <v>18534206711904.207</v>
      </c>
      <c r="IJ45" s="39">
        <v>16399813774871.143</v>
      </c>
      <c r="IK45" s="39">
        <v>11884193945909.832</v>
      </c>
      <c r="IL45" s="39">
        <v>11259190362146.156</v>
      </c>
      <c r="IM45" s="39">
        <v>9005555345504.2344</v>
      </c>
      <c r="IN45" s="39">
        <v>7419034504808.6924</v>
      </c>
      <c r="IO45" s="39">
        <v>6531125478578.6611</v>
      </c>
      <c r="IP45" s="39">
        <v>5942793140630.2578</v>
      </c>
      <c r="IQ45" s="39">
        <v>5521784064519.9297</v>
      </c>
      <c r="IR45" s="39">
        <v>4392165193806.6338</v>
      </c>
      <c r="IS45" s="39">
        <v>3800704838733.9092</v>
      </c>
      <c r="IT45" s="39">
        <v>3113162547371.48</v>
      </c>
      <c r="IU45" s="39">
        <v>2549017080504.1328</v>
      </c>
      <c r="IV45" s="39">
        <v>2485653095877.4497</v>
      </c>
      <c r="IW45" s="39">
        <v>1380755725980.7593</v>
      </c>
      <c r="IY45" s="219"/>
      <c r="IZ45" s="219"/>
      <c r="JA45" s="33">
        <v>14.79</v>
      </c>
      <c r="JB45" s="185" t="e">
        <v>#N/A</v>
      </c>
      <c r="JC45" s="185" t="e">
        <v>#N/A</v>
      </c>
      <c r="JD45" s="33">
        <v>14.79</v>
      </c>
      <c r="JE45" s="185" t="e">
        <v>#N/A</v>
      </c>
      <c r="JF45" s="185" t="e">
        <v>#N/A</v>
      </c>
      <c r="JG45" s="32"/>
      <c r="JH45" s="32"/>
      <c r="JI45" s="32"/>
      <c r="JJ45" s="32"/>
      <c r="JK45" s="32"/>
      <c r="JL45" s="32"/>
      <c r="JM45" s="32"/>
      <c r="JN45" s="32"/>
      <c r="JO45" s="32"/>
      <c r="JP45" s="32"/>
      <c r="JQ45" s="32"/>
      <c r="JR45" s="32"/>
      <c r="JS45" s="32"/>
      <c r="JT45" s="32"/>
      <c r="JU45" s="32"/>
      <c r="JV45" s="32"/>
      <c r="JW45" s="32"/>
      <c r="JX45" s="32"/>
      <c r="JY45" s="32"/>
      <c r="JZ45" s="32"/>
      <c r="KA45" s="32"/>
      <c r="KB45" s="32"/>
      <c r="KC45" s="32"/>
      <c r="KD45" s="32"/>
      <c r="KE45" s="32"/>
      <c r="KF45" s="32"/>
      <c r="KG45" s="32"/>
      <c r="KH45" s="32"/>
      <c r="KI45" s="32"/>
      <c r="KJ45" s="32"/>
      <c r="KK45" s="32"/>
      <c r="KL45" s="32"/>
      <c r="KM45" s="33">
        <v>14.79</v>
      </c>
      <c r="KN45" s="32"/>
      <c r="KO45" s="72"/>
      <c r="KP45" s="32"/>
      <c r="KQ45" s="32"/>
      <c r="KR45" s="32"/>
      <c r="KS45" s="32"/>
      <c r="KT45" s="32"/>
      <c r="KU45" s="32"/>
      <c r="KV45" s="32"/>
      <c r="KW45" s="32"/>
      <c r="KX45" s="32"/>
      <c r="KY45" s="32"/>
      <c r="KZ45" s="32"/>
      <c r="LA45" s="32"/>
      <c r="LB45" s="32"/>
      <c r="LC45" s="32"/>
      <c r="LD45" s="32"/>
      <c r="LE45" s="32"/>
      <c r="LF45" s="32"/>
      <c r="LG45" s="32"/>
      <c r="LH45" s="32"/>
      <c r="LI45" s="32"/>
      <c r="LJ45" s="32"/>
      <c r="LK45" s="32"/>
      <c r="LL45" s="32"/>
      <c r="LM45" s="32"/>
      <c r="LN45" s="32"/>
      <c r="LO45" s="32"/>
      <c r="LP45" s="32"/>
      <c r="LQ45" s="32"/>
      <c r="LR45" s="32"/>
      <c r="LS45" s="32"/>
      <c r="LT45" s="32"/>
      <c r="LU45" s="32"/>
      <c r="LV45" s="32"/>
      <c r="LW45" s="32"/>
      <c r="LX45" s="32"/>
      <c r="LY45" s="32"/>
      <c r="LZ45" s="32"/>
      <c r="MA45" s="32"/>
      <c r="MB45" s="32"/>
      <c r="MC45" s="32"/>
      <c r="MD45" s="32"/>
      <c r="ME45" s="32"/>
      <c r="MF45" s="32"/>
      <c r="MG45" s="32"/>
      <c r="MH45" s="32"/>
      <c r="MI45" s="32"/>
      <c r="MJ45" s="32"/>
      <c r="MK45" s="32"/>
      <c r="ML45" s="32"/>
      <c r="MM45" s="32"/>
      <c r="MN45" s="32"/>
      <c r="MO45" s="32"/>
      <c r="MP45" s="32"/>
      <c r="MQ45" s="32"/>
      <c r="MR45" s="32"/>
      <c r="MS45" s="32"/>
      <c r="MT45" s="32"/>
      <c r="MU45" s="32"/>
      <c r="MV45" s="32"/>
      <c r="MW45" s="32"/>
      <c r="MX45" s="32"/>
      <c r="MY45" s="32"/>
      <c r="MZ45" s="32"/>
      <c r="NA45" s="32"/>
      <c r="NB45" s="32"/>
      <c r="NC45" s="32"/>
      <c r="ND45" s="32"/>
      <c r="NE45" s="32"/>
      <c r="NF45" s="32"/>
      <c r="NG45" s="32"/>
      <c r="NH45" s="32"/>
      <c r="NI45" s="32"/>
      <c r="NJ45" s="32"/>
      <c r="NK45" s="32"/>
      <c r="NL45" s="32"/>
      <c r="NM45" s="32"/>
      <c r="NN45" s="32"/>
      <c r="NO45" s="32"/>
      <c r="NP45" s="32"/>
      <c r="NQ45" s="32"/>
      <c r="NR45" s="32"/>
      <c r="NS45" s="32"/>
      <c r="NT45" s="32"/>
      <c r="NU45" s="32"/>
      <c r="NV45" s="32"/>
      <c r="NW45" s="32"/>
      <c r="NX45" s="32"/>
      <c r="NY45" s="32"/>
      <c r="NZ45" s="32"/>
      <c r="OA45" s="32"/>
      <c r="OB45" s="32"/>
      <c r="OC45" s="32"/>
      <c r="OD45" s="32"/>
      <c r="OE45" s="32"/>
      <c r="OF45" s="32"/>
      <c r="OG45" s="32"/>
      <c r="OH45" s="32"/>
      <c r="OI45" s="32"/>
      <c r="OJ45" s="32"/>
      <c r="OL45" s="173" t="e">
        <v>#N/A</v>
      </c>
      <c r="OM45" s="173" t="e">
        <v>#N/A</v>
      </c>
      <c r="ON45" s="173">
        <v>54.548625689694923</v>
      </c>
      <c r="OO45" s="173">
        <v>20.244537822421545</v>
      </c>
      <c r="OP45" s="6">
        <v>93.335726139464271</v>
      </c>
      <c r="OQ45" s="6">
        <v>3.5124893152199359</v>
      </c>
      <c r="OR45" s="6">
        <v>86.330757598856508</v>
      </c>
      <c r="OS45" s="6">
        <v>5.8859659321035105</v>
      </c>
      <c r="OT45" s="175">
        <v>3729413713311620</v>
      </c>
      <c r="OU45" s="175">
        <v>35091402958490</v>
      </c>
      <c r="OV45" s="176">
        <v>156.916410084879</v>
      </c>
      <c r="OW45" s="176">
        <v>13.3720967604748</v>
      </c>
      <c r="OX45" s="39">
        <v>761132226707456</v>
      </c>
      <c r="OY45" s="39">
        <v>759488126648320</v>
      </c>
      <c r="OZ45" s="39">
        <v>1223141456084990</v>
      </c>
      <c r="PA45" s="39">
        <v>1365830738640890</v>
      </c>
      <c r="PB45" s="39">
        <v>886297103171584</v>
      </c>
      <c r="PC45" s="39">
        <v>1412351408472060</v>
      </c>
      <c r="PD45" s="39">
        <v>1522212511154170</v>
      </c>
      <c r="PE45" s="39">
        <v>1755084161548280</v>
      </c>
      <c r="PF45" s="39">
        <v>1656909530660860</v>
      </c>
      <c r="PG45" s="39">
        <v>1598968677007360</v>
      </c>
      <c r="PH45" s="39">
        <v>1952904986492920</v>
      </c>
      <c r="PI45" s="39">
        <v>2195519099109370</v>
      </c>
      <c r="PJ45" s="39">
        <v>2888279338778620</v>
      </c>
      <c r="PK45" s="39">
        <v>2751827959349240</v>
      </c>
      <c r="PL45" s="39">
        <v>3053096024408060</v>
      </c>
      <c r="PM45" s="39">
        <v>2953036708184060</v>
      </c>
      <c r="PN45" s="39">
        <v>3530049458274300</v>
      </c>
      <c r="PO45" s="39">
        <v>3394717723131900</v>
      </c>
      <c r="PP45" s="39">
        <v>3611527135363070</v>
      </c>
      <c r="PQ45" s="39">
        <v>3782220678430720</v>
      </c>
      <c r="PR45" s="39">
        <v>4183676908732410</v>
      </c>
      <c r="PS45" s="39">
        <v>4477842976931840</v>
      </c>
      <c r="PT45" s="39">
        <v>4676403878428670</v>
      </c>
      <c r="PU45" s="39">
        <v>4747300366712830</v>
      </c>
      <c r="PV45" s="39">
        <v>4816433770921980</v>
      </c>
      <c r="PW45" s="39">
        <v>5182490075463680</v>
      </c>
      <c r="PX45" s="39">
        <v>5109293095321600</v>
      </c>
      <c r="PY45" s="39">
        <v>5306803072008190</v>
      </c>
      <c r="PZ45" s="39">
        <v>5374668923994110</v>
      </c>
      <c r="QA45" s="39">
        <v>5498852534648830</v>
      </c>
      <c r="QB45" s="39">
        <v>5569865523920890</v>
      </c>
      <c r="QC45" s="39">
        <v>5785774066761720</v>
      </c>
      <c r="QD45" s="39">
        <v>5771729523703800</v>
      </c>
      <c r="QE45" s="39">
        <v>5896909566771200</v>
      </c>
      <c r="QF45" s="39">
        <v>5789507467083770</v>
      </c>
      <c r="QG45" s="39">
        <v>5667972240637950</v>
      </c>
      <c r="QH45" s="39">
        <v>5812416285769720</v>
      </c>
      <c r="QI45" s="39">
        <v>5803736693735420</v>
      </c>
      <c r="QJ45" s="39">
        <v>5566327007739900</v>
      </c>
      <c r="QK45" s="39">
        <v>5486632278949880</v>
      </c>
      <c r="QL45" s="39">
        <v>5553978439892990</v>
      </c>
      <c r="QM45" s="39">
        <v>5457519380004860</v>
      </c>
      <c r="QN45" s="39">
        <v>5333564476358650</v>
      </c>
      <c r="QO45" s="39">
        <v>5190534549209080</v>
      </c>
      <c r="QP45" s="39">
        <v>5051289025118200</v>
      </c>
      <c r="QQ45" s="39">
        <v>4763679761367040</v>
      </c>
      <c r="QR45" s="39">
        <v>4697252186554360</v>
      </c>
      <c r="QS45" s="39">
        <v>4355250920095740</v>
      </c>
      <c r="QT45" s="39">
        <v>4326335858081790</v>
      </c>
      <c r="QU45" s="39">
        <v>4040235470028800</v>
      </c>
      <c r="QV45" s="39">
        <v>3826232550490110</v>
      </c>
      <c r="QW45" s="39">
        <v>3702255903571960</v>
      </c>
      <c r="QX45" s="39">
        <v>3371470138900480</v>
      </c>
      <c r="QY45" s="39">
        <v>3211205850169340</v>
      </c>
      <c r="QZ45" s="39">
        <v>3076748140871680</v>
      </c>
      <c r="RA45" s="39">
        <v>2745915399995390</v>
      </c>
      <c r="RB45" s="39">
        <v>2536986179010560</v>
      </c>
      <c r="RC45" s="39">
        <v>2293874387058680</v>
      </c>
      <c r="RD45" s="39">
        <v>2063364431806460</v>
      </c>
      <c r="RE45" s="39">
        <v>1853492062846970</v>
      </c>
      <c r="RF45" s="39">
        <v>1666682728742910</v>
      </c>
      <c r="RG45" s="39">
        <v>1487510114926590</v>
      </c>
      <c r="RH45" s="39">
        <v>1308425682157560</v>
      </c>
      <c r="RI45" s="39">
        <v>1147735789010940</v>
      </c>
      <c r="RJ45" s="39">
        <v>1018304600735740</v>
      </c>
      <c r="RK45" s="39">
        <v>843806991712256</v>
      </c>
      <c r="RL45" s="39">
        <v>751247158149120</v>
      </c>
      <c r="RM45" s="39">
        <v>675403135975424</v>
      </c>
      <c r="RN45" s="39">
        <v>540285947871232</v>
      </c>
      <c r="RO45" s="39">
        <v>434069426929664</v>
      </c>
      <c r="RP45" s="39">
        <v>375558517030912</v>
      </c>
      <c r="RQ45" s="39">
        <v>306561209597952</v>
      </c>
      <c r="RR45" s="39">
        <v>237083067154432</v>
      </c>
      <c r="RS45" s="39">
        <v>218860661768192</v>
      </c>
      <c r="RT45" s="39">
        <v>166135374807040</v>
      </c>
      <c r="RU45" s="39">
        <v>117238967304192</v>
      </c>
      <c r="RV45" s="39">
        <v>98274505654272</v>
      </c>
      <c r="RW45" s="39">
        <v>80993822179328</v>
      </c>
      <c r="RX45" s="39">
        <v>58821896568832</v>
      </c>
      <c r="RY45" s="39">
        <v>40921575981056</v>
      </c>
      <c r="RZ45" s="39">
        <v>35434226778112</v>
      </c>
      <c r="SA45" s="39">
        <v>26448708501504</v>
      </c>
      <c r="SB45" s="39">
        <v>20396367675392</v>
      </c>
      <c r="SC45" s="39">
        <v>12491770822656</v>
      </c>
      <c r="SD45" s="39">
        <v>10414900379648</v>
      </c>
      <c r="SE45" s="39">
        <v>9937777328128</v>
      </c>
      <c r="SF45" s="39">
        <v>4334202650624</v>
      </c>
      <c r="SG45" s="39">
        <v>6018653224960</v>
      </c>
      <c r="SH45" s="39">
        <v>2352750002176</v>
      </c>
      <c r="SI45" s="39">
        <v>47790829568</v>
      </c>
      <c r="SJ45" s="39">
        <v>1988899766272</v>
      </c>
      <c r="SK45" s="39">
        <v>337461837824</v>
      </c>
      <c r="SL45" s="39">
        <v>0</v>
      </c>
      <c r="SM45" s="39">
        <v>691943899136</v>
      </c>
      <c r="SN45" s="39">
        <v>0</v>
      </c>
      <c r="SO45" s="39">
        <v>348414312448</v>
      </c>
      <c r="SP45" s="39">
        <v>0</v>
      </c>
      <c r="SQ45" s="39">
        <v>731436613632</v>
      </c>
      <c r="SR45" s="39">
        <v>366847328256</v>
      </c>
      <c r="SS45" s="39">
        <v>422749235314688</v>
      </c>
      <c r="ST45" s="39">
        <v>391176930721792</v>
      </c>
      <c r="SU45" s="39">
        <v>286985755295744</v>
      </c>
      <c r="SV45" s="39">
        <v>308027873820672</v>
      </c>
      <c r="SW45" s="39">
        <v>192466846220288</v>
      </c>
      <c r="SX45" s="39">
        <v>257320365850624</v>
      </c>
      <c r="SY45" s="39">
        <v>306007897014272</v>
      </c>
      <c r="SZ45" s="39">
        <v>313602674262016</v>
      </c>
      <c r="TA45" s="39">
        <v>348282924564480</v>
      </c>
      <c r="TB45" s="39">
        <v>242850570698752</v>
      </c>
      <c r="TC45" s="39">
        <v>191750962413568</v>
      </c>
      <c r="TD45" s="39">
        <v>283684938711040</v>
      </c>
      <c r="TE45" s="39">
        <v>347791083700224</v>
      </c>
      <c r="TF45" s="39">
        <v>247579094810624</v>
      </c>
      <c r="TG45" s="39">
        <v>309370017546240</v>
      </c>
      <c r="TH45" s="39">
        <v>296434784010240</v>
      </c>
      <c r="TI45" s="39">
        <v>307986064998400</v>
      </c>
      <c r="TJ45" s="39">
        <v>301897344876544</v>
      </c>
      <c r="TK45" s="39">
        <v>324578698067968</v>
      </c>
      <c r="TL45" s="39">
        <v>299511859642368</v>
      </c>
      <c r="TM45" s="39">
        <v>459143647330304</v>
      </c>
      <c r="TN45" s="39">
        <v>346144232177664</v>
      </c>
      <c r="TO45" s="39">
        <v>386800090611712</v>
      </c>
      <c r="TP45" s="39">
        <v>407216855187456</v>
      </c>
      <c r="TQ45" s="39">
        <v>394914391130112</v>
      </c>
      <c r="TR45" s="39">
        <v>388071535149056</v>
      </c>
      <c r="TS45" s="39">
        <v>395065822281728</v>
      </c>
      <c r="TT45" s="39">
        <v>360964788584448</v>
      </c>
      <c r="TU45" s="39">
        <v>348428215255040</v>
      </c>
      <c r="TV45" s="39">
        <v>455656435875840</v>
      </c>
      <c r="TW45" s="39">
        <v>411583360532480</v>
      </c>
      <c r="TX45" s="39">
        <v>389741472120832</v>
      </c>
      <c r="TY45" s="39">
        <v>418750520098816</v>
      </c>
      <c r="TZ45" s="39">
        <v>468210860163072</v>
      </c>
      <c r="UA45" s="39">
        <v>410375367426048</v>
      </c>
      <c r="UB45" s="39">
        <v>371092724121600</v>
      </c>
      <c r="UC45" s="39">
        <v>473126483787776</v>
      </c>
      <c r="UD45" s="39">
        <v>359297905065984</v>
      </c>
      <c r="UE45" s="39">
        <v>419950762131456</v>
      </c>
      <c r="UF45" s="39">
        <v>410648433393664</v>
      </c>
      <c r="UG45" s="39">
        <v>359614994448384</v>
      </c>
      <c r="UH45" s="39">
        <v>389286843121664</v>
      </c>
      <c r="UI45" s="39">
        <v>343853001342976</v>
      </c>
      <c r="UJ45" s="39">
        <v>319175796981760</v>
      </c>
      <c r="UK45" s="39">
        <v>317907338788864</v>
      </c>
      <c r="UL45" s="39">
        <v>313300852146176</v>
      </c>
      <c r="UM45" s="39">
        <v>317744968892416</v>
      </c>
      <c r="UN45" s="39">
        <v>297301427879936</v>
      </c>
      <c r="UO45" s="39">
        <v>262720599359488</v>
      </c>
      <c r="UP45" s="39">
        <v>254395040137216</v>
      </c>
      <c r="UQ45" s="39">
        <v>238535839842304</v>
      </c>
      <c r="UR45" s="39">
        <v>225024812253184</v>
      </c>
      <c r="US45" s="39">
        <v>220048790650880</v>
      </c>
      <c r="UT45" s="39">
        <v>227864070848512</v>
      </c>
      <c r="UU45" s="39">
        <v>208073314533376</v>
      </c>
      <c r="UV45" s="39">
        <v>182308980129792</v>
      </c>
      <c r="UW45" s="39">
        <v>160314855260160</v>
      </c>
      <c r="UX45" s="39">
        <v>162298761052160</v>
      </c>
      <c r="UY45" s="39">
        <v>137431135289344</v>
      </c>
      <c r="UZ45" s="39">
        <v>127028623835136</v>
      </c>
      <c r="VA45" s="39">
        <v>125022169464832</v>
      </c>
      <c r="VB45" s="39">
        <v>123747243655168</v>
      </c>
      <c r="VC45" s="39">
        <v>89420766117888</v>
      </c>
      <c r="VD45" s="39">
        <v>88290057256960</v>
      </c>
      <c r="VE45" s="39">
        <v>71122762596352</v>
      </c>
      <c r="VF45" s="39">
        <v>73586756812800</v>
      </c>
      <c r="VG45" s="39">
        <v>59758572732416</v>
      </c>
      <c r="VH45" s="39">
        <v>64944418586624</v>
      </c>
      <c r="VI45" s="39">
        <v>46923780194304</v>
      </c>
      <c r="VJ45" s="39">
        <v>36861040918528</v>
      </c>
      <c r="VK45" s="39">
        <v>32880703045632</v>
      </c>
      <c r="VL45" s="39">
        <v>29513052323840</v>
      </c>
      <c r="VM45" s="39">
        <v>23778211921920</v>
      </c>
      <c r="VN45" s="39">
        <v>21319882113024</v>
      </c>
      <c r="VO45" s="39">
        <v>17463908499456</v>
      </c>
      <c r="VP45" s="39">
        <v>13606220464128</v>
      </c>
      <c r="VQ45" s="39">
        <v>14851287023616</v>
      </c>
      <c r="VR45" s="39">
        <v>10692351492096</v>
      </c>
      <c r="VS45" s="39">
        <v>10832248307712</v>
      </c>
      <c r="VT45" s="39">
        <v>6244768153600</v>
      </c>
      <c r="VU45" s="39">
        <v>5673910796288</v>
      </c>
      <c r="VV45" s="39">
        <v>5425021321216</v>
      </c>
      <c r="VW45" s="39">
        <v>3874391851008</v>
      </c>
      <c r="VX45" s="39">
        <v>2671623012352</v>
      </c>
      <c r="VY45" s="39">
        <v>2663356039168</v>
      </c>
      <c r="VZ45" s="39">
        <v>3222869114880</v>
      </c>
      <c r="WA45" s="39">
        <v>1554548523008</v>
      </c>
      <c r="WB45" s="39">
        <v>2426900840448</v>
      </c>
      <c r="WC45" s="39">
        <v>1357854015488</v>
      </c>
      <c r="WD45" s="39">
        <v>272893771776</v>
      </c>
      <c r="WE45" s="39">
        <v>1140578975744</v>
      </c>
      <c r="WF45" s="39">
        <v>468495663104</v>
      </c>
      <c r="WG45" s="39">
        <v>262760284160</v>
      </c>
      <c r="WH45" s="39">
        <v>647261519872</v>
      </c>
      <c r="WI45" s="39">
        <v>265544794112</v>
      </c>
      <c r="WJ45" s="39">
        <v>478908612608</v>
      </c>
      <c r="WK45" s="39">
        <v>263580860416</v>
      </c>
      <c r="WL45" s="39">
        <v>674966863872</v>
      </c>
      <c r="WM45" s="39">
        <v>500107345920</v>
      </c>
      <c r="WN45" s="36"/>
      <c r="WO45" s="37">
        <v>1.4881899635184348</v>
      </c>
      <c r="WP45" s="37" t="e">
        <v>#N/A</v>
      </c>
      <c r="WQ45" s="37">
        <v>20.691753830509622</v>
      </c>
      <c r="WR45" s="36" t="e">
        <v>#N/A</v>
      </c>
      <c r="WS45" s="37">
        <v>5.5314876182469828</v>
      </c>
      <c r="WT45" s="36" t="e">
        <v>#N/A</v>
      </c>
      <c r="WU45" s="37">
        <v>76.90965731463271</v>
      </c>
      <c r="WV45" t="e">
        <v>#N/A</v>
      </c>
      <c r="WW45"/>
      <c r="WX45" s="39">
        <v>4.1110520858596695</v>
      </c>
      <c r="WY45" s="39">
        <v>584.67000000000007</v>
      </c>
      <c r="WZ45" s="39">
        <v>1.5476612273679915</v>
      </c>
      <c r="XA45" s="39">
        <v>68</v>
      </c>
      <c r="XB45" s="227">
        <v>5783685255069669</v>
      </c>
      <c r="XC45" s="227">
        <v>234477087822111.12</v>
      </c>
      <c r="XD45" s="39">
        <v>91.771602700561559</v>
      </c>
      <c r="XE45" s="39">
        <v>5.841714211961885</v>
      </c>
      <c r="XF45" s="39">
        <v>119.65908463192196</v>
      </c>
      <c r="XG45" s="39">
        <v>8.8089801964195118</v>
      </c>
      <c r="XH45" s="220"/>
      <c r="XI45" s="223"/>
      <c r="XJ45" s="223"/>
      <c r="XK45" s="187">
        <v>387923893352849</v>
      </c>
      <c r="XL45" s="187">
        <v>1067200112904520</v>
      </c>
      <c r="XM45" s="187">
        <v>2077206992613060</v>
      </c>
      <c r="XN45" s="187">
        <v>3314746625459670</v>
      </c>
      <c r="XO45" s="187">
        <v>4657024765992080</v>
      </c>
      <c r="XP45" s="187">
        <v>5975037785693520</v>
      </c>
      <c r="XQ45" s="187">
        <v>7166980792148460</v>
      </c>
      <c r="XR45" s="187">
        <v>8026172810579350</v>
      </c>
      <c r="XS45" s="187">
        <v>8447073289361160</v>
      </c>
      <c r="XT45" s="187">
        <v>8412612152058440</v>
      </c>
      <c r="XU45" s="187">
        <v>8017515074334370</v>
      </c>
      <c r="XV45" s="187">
        <v>7368120632436230</v>
      </c>
      <c r="XW45" s="187">
        <v>6471634520995610</v>
      </c>
      <c r="XX45" s="187">
        <v>5430046291216860</v>
      </c>
      <c r="XY45" s="187">
        <v>4295058386827300</v>
      </c>
      <c r="XZ45" s="187">
        <v>3138556313632510</v>
      </c>
      <c r="YA45" s="187">
        <v>2079933365917270</v>
      </c>
      <c r="YB45" s="187">
        <v>1219336628233400</v>
      </c>
      <c r="YC45" s="187">
        <v>616563784807361</v>
      </c>
      <c r="YD45" s="187">
        <v>259864548631707</v>
      </c>
      <c r="YE45" s="187">
        <v>86929983546075.906</v>
      </c>
      <c r="YF45" s="187">
        <v>21762379788396.699</v>
      </c>
      <c r="YG45" s="187">
        <v>6027746154851.46</v>
      </c>
      <c r="YH45" s="187">
        <v>5480037203520.1904</v>
      </c>
      <c r="YI45" s="187">
        <v>5727567599704.0801</v>
      </c>
      <c r="YJ45" s="187">
        <v>4149208864810.6299</v>
      </c>
      <c r="YK45" s="187">
        <v>2015534937575.1699</v>
      </c>
      <c r="YL45" s="187">
        <v>683055077225.20398</v>
      </c>
      <c r="YM45" s="187">
        <v>175589611830.922</v>
      </c>
      <c r="YN45" s="187">
        <v>44152526074.938904</v>
      </c>
      <c r="YO45" s="187">
        <v>19815809744.8046</v>
      </c>
      <c r="YP45" s="187">
        <v>20039330313.438202</v>
      </c>
      <c r="YQ45" s="187">
        <v>24419786295.283699</v>
      </c>
      <c r="YR45" s="187">
        <v>26789292861.747398</v>
      </c>
      <c r="YS45" s="187">
        <v>25768513044.7855</v>
      </c>
      <c r="YT45"/>
      <c r="YU45" s="187"/>
      <c r="YV45" s="187"/>
      <c r="YW45" s="187"/>
      <c r="YX45" s="187">
        <v>215383950412265</v>
      </c>
      <c r="YY45" s="187">
        <v>146931378601941</v>
      </c>
      <c r="YZ45" s="187">
        <v>111783847392490</v>
      </c>
      <c r="ZA45" s="187">
        <v>125500981715261</v>
      </c>
      <c r="ZB45" s="187">
        <v>165296750323532</v>
      </c>
      <c r="ZC45" s="187">
        <v>211129223733579</v>
      </c>
      <c r="ZD45" s="187">
        <v>253337958895662</v>
      </c>
      <c r="ZE45" s="187">
        <v>284221295018008</v>
      </c>
      <c r="ZF45" s="187">
        <v>299553878646936</v>
      </c>
      <c r="ZG45" s="187">
        <v>298467845497280</v>
      </c>
      <c r="ZH45" s="187">
        <v>284795698333221</v>
      </c>
      <c r="ZI45" s="187">
        <v>262686800403089</v>
      </c>
      <c r="ZJ45" s="187">
        <v>232455941448419</v>
      </c>
      <c r="ZK45" s="187">
        <v>197368395147506</v>
      </c>
      <c r="ZL45" s="187">
        <v>158978621826638</v>
      </c>
      <c r="ZM45" s="187">
        <v>119369794613991</v>
      </c>
      <c r="ZN45" s="187">
        <v>82448313232155.406</v>
      </c>
      <c r="ZO45" s="187">
        <v>51666017731176.898</v>
      </c>
      <c r="ZP45" s="187">
        <v>29476711840998.801</v>
      </c>
      <c r="ZQ45" s="187">
        <v>15975532237553.199</v>
      </c>
      <c r="ZR45" s="187">
        <v>9224115080207.8301</v>
      </c>
      <c r="ZS45" s="187">
        <v>6225255466834.6104</v>
      </c>
      <c r="ZT45" s="187">
        <v>5045381466749.3203</v>
      </c>
      <c r="ZU45" s="187">
        <v>5088688913330.9697</v>
      </c>
      <c r="ZV45" s="187">
        <v>5295664747405.2695</v>
      </c>
      <c r="ZW45" s="187">
        <v>4577933949968.7402</v>
      </c>
      <c r="ZX45" s="187">
        <v>3137772102504.6001</v>
      </c>
      <c r="ZY45" s="187">
        <v>1687208921143.8501</v>
      </c>
      <c r="ZZ45" s="187">
        <v>733590912075.03101</v>
      </c>
      <c r="AAA45" s="187">
        <v>292818134132.78101</v>
      </c>
      <c r="AAB45" s="187">
        <v>135822413132.312</v>
      </c>
      <c r="AAC45" s="187">
        <v>113813175192.52699</v>
      </c>
      <c r="AAD45" s="187">
        <v>139888037504.552</v>
      </c>
      <c r="AAE45" s="187">
        <v>159368271936.491</v>
      </c>
      <c r="AAF45" s="187">
        <v>160874741919.147</v>
      </c>
    </row>
    <row r="46" spans="1:708" x14ac:dyDescent="0.3">
      <c r="A46" s="2">
        <v>43126</v>
      </c>
      <c r="B46" s="1" t="s">
        <v>6</v>
      </c>
      <c r="C46" s="4" t="s">
        <v>11</v>
      </c>
      <c r="D46" s="1">
        <v>40</v>
      </c>
      <c r="E46" s="3">
        <v>0.70688657407407407</v>
      </c>
      <c r="F46" s="3">
        <v>0.71244212962962961</v>
      </c>
      <c r="G46" s="196"/>
      <c r="H46" s="57">
        <v>43126.706886574073</v>
      </c>
      <c r="I46" s="57">
        <v>43126.712442129632</v>
      </c>
      <c r="J46" s="196">
        <f t="shared" si="0"/>
        <v>40</v>
      </c>
      <c r="K46" s="77">
        <v>7.7</v>
      </c>
      <c r="L46" s="53">
        <v>94</v>
      </c>
      <c r="M46" s="53"/>
      <c r="N46" s="53">
        <v>6.8</v>
      </c>
      <c r="O46" s="53">
        <v>187</v>
      </c>
      <c r="P46" s="53">
        <v>1001.8</v>
      </c>
      <c r="Q46" s="54">
        <v>19</v>
      </c>
      <c r="R46" s="210" t="s">
        <v>11</v>
      </c>
      <c r="S46" s="211">
        <v>14.4</v>
      </c>
      <c r="T46" s="211">
        <v>2.018691588785047</v>
      </c>
      <c r="U46" s="212">
        <v>3138.6666666666665</v>
      </c>
      <c r="V46" s="78">
        <v>40</v>
      </c>
      <c r="W46" s="116">
        <v>8.5854166666666671</v>
      </c>
      <c r="X46" s="116">
        <v>96.232356770833334</v>
      </c>
      <c r="Y46" s="116">
        <v>6.0873697916666663</v>
      </c>
      <c r="Z46" s="117">
        <v>8.4304504418750827</v>
      </c>
      <c r="AA46" s="117">
        <v>778.35398822708339</v>
      </c>
      <c r="AB46" s="116">
        <v>1.0938959338541674</v>
      </c>
      <c r="AC46" s="116">
        <v>1.1999427497291666</v>
      </c>
      <c r="AD46" s="116">
        <v>24.039160156249999</v>
      </c>
      <c r="AE46" s="116">
        <v>6.9254981387499877</v>
      </c>
      <c r="AF46" s="116">
        <v>266.17291666666665</v>
      </c>
      <c r="AG46" s="116">
        <v>1.0380060858749978</v>
      </c>
      <c r="AH46" s="116">
        <v>72.584212239583337</v>
      </c>
      <c r="AI46" s="116">
        <v>390.96236979166667</v>
      </c>
      <c r="AJ46" s="118">
        <v>40.85279947916667</v>
      </c>
      <c r="AK46" s="83">
        <v>778.35213355809128</v>
      </c>
      <c r="AL46" s="84">
        <v>3.2574418876396525</v>
      </c>
      <c r="AM46" s="76"/>
      <c r="AN46" s="48">
        <v>464.06822413310999</v>
      </c>
      <c r="AO46" s="49">
        <v>20.045850936538468</v>
      </c>
      <c r="AP46" s="48">
        <v>1.5514145754636726</v>
      </c>
      <c r="AQ46" s="49">
        <v>5.6615943905710835E-2</v>
      </c>
      <c r="AR46" s="49">
        <v>1.2153377036456825</v>
      </c>
      <c r="AS46" s="49">
        <v>1.6705217447500906E-2</v>
      </c>
      <c r="AT46" s="89">
        <v>183.77554077475784</v>
      </c>
      <c r="AU46" s="90">
        <v>125.60254894763587</v>
      </c>
      <c r="AV46" s="89">
        <v>88.294223463069315</v>
      </c>
      <c r="AW46" s="90">
        <v>60.34524223169587</v>
      </c>
      <c r="AX46" s="74">
        <v>73.283167070005689</v>
      </c>
      <c r="AY46" s="74">
        <v>9.0424241724615442</v>
      </c>
      <c r="AZ46" s="74">
        <v>56.528973220667602</v>
      </c>
      <c r="BA46" s="90">
        <v>12.796147084962923</v>
      </c>
      <c r="BB46" s="89">
        <v>396.35714654046154</v>
      </c>
      <c r="BC46" s="74">
        <v>162.53966546735447</v>
      </c>
      <c r="BD46" s="74">
        <v>112.98119784614154</v>
      </c>
      <c r="BE46" s="70">
        <v>69.939975226179982</v>
      </c>
      <c r="BF46" s="74">
        <v>77.593090616225609</v>
      </c>
      <c r="BG46" s="69">
        <v>129.89561822258841</v>
      </c>
      <c r="BH46" s="88">
        <v>40.534958495065091</v>
      </c>
      <c r="BI46" s="70">
        <v>27.703872272681171</v>
      </c>
      <c r="BJ46" s="70">
        <v>31.142235494853104</v>
      </c>
      <c r="BK46" s="70">
        <v>7.0494934410200347</v>
      </c>
      <c r="BL46" s="70">
        <v>42.746615816126386</v>
      </c>
      <c r="BM46" s="69">
        <v>71.560470710237439</v>
      </c>
      <c r="BN46" s="71">
        <v>423897.40890908294</v>
      </c>
      <c r="BO46" s="72">
        <v>398564.94247110636</v>
      </c>
      <c r="BP46" s="73">
        <v>1454095376860124.2</v>
      </c>
      <c r="BQ46" s="73">
        <v>1367197411555913.7</v>
      </c>
      <c r="BR46" s="49">
        <v>17.808365719975644</v>
      </c>
      <c r="BS46" s="49">
        <v>14.843334132079514</v>
      </c>
      <c r="BT46" s="70">
        <v>61.088040923611402</v>
      </c>
      <c r="BU46" s="69">
        <v>50.917092402600964</v>
      </c>
      <c r="BV46" s="85">
        <v>302401114792525.75</v>
      </c>
      <c r="BW46" s="75">
        <v>282484147195773.94</v>
      </c>
      <c r="BX46" s="75">
        <v>407196331102788.87</v>
      </c>
      <c r="BY46" s="75">
        <v>471903240974672.69</v>
      </c>
      <c r="BZ46" s="75">
        <v>540288548676624.31</v>
      </c>
      <c r="CA46" s="75">
        <v>609140494212028.5</v>
      </c>
      <c r="CB46" s="75">
        <v>833433773631917.37</v>
      </c>
      <c r="CC46" s="75">
        <v>951022078041036</v>
      </c>
      <c r="CD46" s="75">
        <v>1095866725004748.7</v>
      </c>
      <c r="CE46" s="75">
        <v>1218006477404260.7</v>
      </c>
      <c r="CF46" s="75">
        <v>1388042039692273</v>
      </c>
      <c r="CG46" s="75">
        <v>1468497368401957.2</v>
      </c>
      <c r="CH46" s="75">
        <v>1628513187688896.5</v>
      </c>
      <c r="CI46" s="75">
        <v>1780747304312314.7</v>
      </c>
      <c r="CJ46" s="75">
        <v>1963066709905517.5</v>
      </c>
      <c r="CK46" s="75">
        <v>1980024604935268.2</v>
      </c>
      <c r="CL46" s="75">
        <v>2058982855015864.5</v>
      </c>
      <c r="CM46" s="75">
        <v>2125998762782082.2</v>
      </c>
      <c r="CN46" s="75">
        <v>2266681225033533</v>
      </c>
      <c r="CO46" s="75">
        <v>2324759873469179.5</v>
      </c>
      <c r="CP46" s="75">
        <v>2334876440910999</v>
      </c>
      <c r="CQ46" s="75">
        <v>2419800517941264</v>
      </c>
      <c r="CR46" s="75">
        <v>2480109731005973.5</v>
      </c>
      <c r="CS46" s="75">
        <v>2430555865446158.5</v>
      </c>
      <c r="CT46" s="75">
        <v>2453564033060571.5</v>
      </c>
      <c r="CU46" s="75">
        <v>2463809440038901</v>
      </c>
      <c r="CV46" s="75">
        <v>2494978949913585.5</v>
      </c>
      <c r="CW46" s="75">
        <v>2462222359511897</v>
      </c>
      <c r="CX46" s="75">
        <v>2405658114557992</v>
      </c>
      <c r="CY46" s="75">
        <v>2376802347353484</v>
      </c>
      <c r="CZ46" s="75">
        <v>2322183313533486</v>
      </c>
      <c r="DA46" s="75">
        <v>2314388691672263.5</v>
      </c>
      <c r="DB46" s="75">
        <v>2226762504651496.7</v>
      </c>
      <c r="DC46" s="75">
        <v>2179034850452467.5</v>
      </c>
      <c r="DD46" s="75">
        <v>2106635604653661.5</v>
      </c>
      <c r="DE46" s="75">
        <v>2060255319424268.2</v>
      </c>
      <c r="DF46" s="75">
        <v>1953687939484700.5</v>
      </c>
      <c r="DG46" s="75">
        <v>1865034977019698.7</v>
      </c>
      <c r="DH46" s="75">
        <v>1792566899983065.7</v>
      </c>
      <c r="DI46" s="75">
        <v>1664458802869788.5</v>
      </c>
      <c r="DJ46" s="75">
        <v>1595669724315445.2</v>
      </c>
      <c r="DK46" s="75">
        <v>1496574477960032</v>
      </c>
      <c r="DL46" s="75">
        <v>1404723507833261</v>
      </c>
      <c r="DM46" s="75">
        <v>1322589644205623</v>
      </c>
      <c r="DN46" s="75">
        <v>1227111345920702.7</v>
      </c>
      <c r="DO46" s="75">
        <v>1124588764166810</v>
      </c>
      <c r="DP46" s="75">
        <v>1040497370112871.7</v>
      </c>
      <c r="DQ46" s="75">
        <v>954692465661361.87</v>
      </c>
      <c r="DR46" s="75">
        <v>860000360141949.87</v>
      </c>
      <c r="DS46" s="75">
        <v>801644529498131</v>
      </c>
      <c r="DT46" s="75">
        <v>702028735979800.62</v>
      </c>
      <c r="DU46" s="75">
        <v>638376304982647.25</v>
      </c>
      <c r="DV46" s="75">
        <v>563379821724864.12</v>
      </c>
      <c r="DW46" s="75">
        <v>507086220288954.94</v>
      </c>
      <c r="DX46" s="75">
        <v>460564277347778.62</v>
      </c>
      <c r="DY46" s="75">
        <v>390169531600236.62</v>
      </c>
      <c r="DZ46" s="75">
        <v>336403235239622.62</v>
      </c>
      <c r="EA46" s="75">
        <v>282618212359403.56</v>
      </c>
      <c r="EB46" s="75">
        <v>250943939556798.59</v>
      </c>
      <c r="EC46" s="75">
        <v>209006101853738.91</v>
      </c>
      <c r="ED46" s="75">
        <v>174701309375655.75</v>
      </c>
      <c r="EE46" s="75">
        <v>146164475708897.12</v>
      </c>
      <c r="EF46" s="75">
        <v>120987794755214.05</v>
      </c>
      <c r="EG46" s="75">
        <v>102667597314845.72</v>
      </c>
      <c r="EH46" s="75">
        <v>81474879205886.844</v>
      </c>
      <c r="EI46" s="75">
        <v>67790209688781.914</v>
      </c>
      <c r="EJ46" s="75">
        <v>56887209274263.898</v>
      </c>
      <c r="EK46" s="75">
        <v>43197885450120.82</v>
      </c>
      <c r="EL46" s="75">
        <v>33102478206605.695</v>
      </c>
      <c r="EM46" s="75">
        <v>27680119792485.297</v>
      </c>
      <c r="EN46" s="75">
        <v>19729324783483.73</v>
      </c>
      <c r="EO46" s="75">
        <v>16384375795553.977</v>
      </c>
      <c r="EP46" s="75">
        <v>12133282539581.312</v>
      </c>
      <c r="EQ46" s="75">
        <v>9407807090414.5332</v>
      </c>
      <c r="ER46" s="75">
        <v>7635343453614.9141</v>
      </c>
      <c r="ES46" s="75">
        <v>5903425555068.1689</v>
      </c>
      <c r="ET46" s="75">
        <v>3937530918452.124</v>
      </c>
      <c r="EU46" s="75">
        <v>3539636288923.645</v>
      </c>
      <c r="EV46" s="75">
        <v>2284550945303.3975</v>
      </c>
      <c r="EW46" s="75">
        <v>2436216887454.3413</v>
      </c>
      <c r="EX46" s="75">
        <v>1518742252976.5825</v>
      </c>
      <c r="EY46" s="75">
        <v>1271825418002.8306</v>
      </c>
      <c r="EZ46" s="75">
        <v>1314741186453.6204</v>
      </c>
      <c r="FA46" s="75">
        <v>1121455796393.729</v>
      </c>
      <c r="FB46" s="75">
        <v>654817250531.92041</v>
      </c>
      <c r="FC46" s="75">
        <v>587611366073.25745</v>
      </c>
      <c r="FD46" s="75">
        <v>1083961508776.4066</v>
      </c>
      <c r="FE46" s="75">
        <v>688874771275.33899</v>
      </c>
      <c r="FF46" s="75">
        <v>614700171055.05981</v>
      </c>
      <c r="FG46" s="75">
        <v>311437053419.10742</v>
      </c>
      <c r="FH46" s="75">
        <v>251442190496.64493</v>
      </c>
      <c r="FI46" s="75">
        <v>294702130539.88885</v>
      </c>
      <c r="FJ46" s="182">
        <v>365635237117886.12</v>
      </c>
      <c r="FK46" s="75">
        <v>486273055249121.37</v>
      </c>
      <c r="FL46" s="75">
        <v>565878839521245</v>
      </c>
      <c r="FM46" s="75">
        <v>671221679113924.25</v>
      </c>
      <c r="FN46" s="75">
        <v>746723547503239.12</v>
      </c>
      <c r="FO46" s="75">
        <v>926985239699602.62</v>
      </c>
      <c r="FP46" s="75">
        <v>1063700617886726.6</v>
      </c>
      <c r="FQ46" s="75">
        <v>1242628633636156.7</v>
      </c>
      <c r="FR46" s="75">
        <v>1334966392995321.2</v>
      </c>
      <c r="FS46" s="39">
        <v>1436680148727280.2</v>
      </c>
      <c r="FT46" s="39">
        <v>1559993729508165.2</v>
      </c>
      <c r="FU46" s="39">
        <v>1679978709612717.2</v>
      </c>
      <c r="FV46" s="39">
        <v>1740860220257189</v>
      </c>
      <c r="FW46" s="39">
        <v>1884546912081294</v>
      </c>
      <c r="FX46" s="39">
        <v>1973034351809231.7</v>
      </c>
      <c r="FY46" s="39">
        <v>2056904045672485.2</v>
      </c>
      <c r="FZ46" s="39">
        <v>2184503704527164</v>
      </c>
      <c r="GA46" s="39">
        <v>2335008653442950</v>
      </c>
      <c r="GB46" s="39">
        <v>2315521405888792.5</v>
      </c>
      <c r="GC46" s="39">
        <v>2381896319296408.5</v>
      </c>
      <c r="GD46" s="39">
        <v>2486632665536286.5</v>
      </c>
      <c r="GE46" s="39">
        <v>2473824782670611.5</v>
      </c>
      <c r="GF46" s="39">
        <v>2441300397902167</v>
      </c>
      <c r="GG46" s="39">
        <v>2457165436880047.5</v>
      </c>
      <c r="GH46" s="39">
        <v>2534196163411927.5</v>
      </c>
      <c r="GI46" s="39">
        <v>2560018615079299.5</v>
      </c>
      <c r="GJ46" s="39">
        <v>2582559192819560.5</v>
      </c>
      <c r="GK46" s="39">
        <v>2524838956748494.5</v>
      </c>
      <c r="GL46" s="39">
        <v>2491734953711893</v>
      </c>
      <c r="GM46" s="39">
        <v>2488740742553676</v>
      </c>
      <c r="GN46" s="39">
        <v>2444977531840271.5</v>
      </c>
      <c r="GO46" s="39">
        <v>2391240934315865.5</v>
      </c>
      <c r="GP46" s="39">
        <v>2340371771649873.5</v>
      </c>
      <c r="GQ46" s="39">
        <v>2285881309418875.5</v>
      </c>
      <c r="GR46" s="39">
        <v>2235389966172287.5</v>
      </c>
      <c r="GS46" s="39">
        <v>2124036652291707.7</v>
      </c>
      <c r="GT46" s="39">
        <v>2036497971183825.7</v>
      </c>
      <c r="GU46" s="39">
        <v>1933125186680616.2</v>
      </c>
      <c r="GV46" s="39">
        <v>1858824299219065.5</v>
      </c>
      <c r="GW46" s="39">
        <v>1719408472051565.7</v>
      </c>
      <c r="GX46" s="39">
        <v>1667181029332792</v>
      </c>
      <c r="GY46" s="39">
        <v>1573523502381979</v>
      </c>
      <c r="GZ46" s="39">
        <v>1437194527071168.2</v>
      </c>
      <c r="HA46" s="39">
        <v>1346126735557356.7</v>
      </c>
      <c r="HB46" s="39">
        <v>1247841048872768</v>
      </c>
      <c r="HC46" s="39">
        <v>1168591808494913.5</v>
      </c>
      <c r="HD46" s="39">
        <v>1056469211966275.7</v>
      </c>
      <c r="HE46" s="39">
        <v>971418030543486.12</v>
      </c>
      <c r="HF46" s="39">
        <v>893071947862685.62</v>
      </c>
      <c r="HG46" s="39">
        <v>797482841003952.25</v>
      </c>
      <c r="HH46" s="39">
        <v>716149002923571.37</v>
      </c>
      <c r="HI46" s="39">
        <v>643682023724845.25</v>
      </c>
      <c r="HJ46" s="39">
        <v>564239219436636.62</v>
      </c>
      <c r="HK46" s="39">
        <v>520005583133235.87</v>
      </c>
      <c r="HL46" s="39">
        <v>445177821098951</v>
      </c>
      <c r="HM46" s="39">
        <v>400817862650154.87</v>
      </c>
      <c r="HN46" s="39">
        <v>350939431975282.25</v>
      </c>
      <c r="HO46" s="39">
        <v>304881697493164.87</v>
      </c>
      <c r="HP46" s="39">
        <v>256641681928819.84</v>
      </c>
      <c r="HQ46" s="39">
        <v>231212402990386.53</v>
      </c>
      <c r="HR46" s="39">
        <v>193065531418130.19</v>
      </c>
      <c r="HS46" s="39">
        <v>162363536174853.87</v>
      </c>
      <c r="HT46" s="39">
        <v>135975308892831.56</v>
      </c>
      <c r="HU46" s="39">
        <v>116208242560678.8</v>
      </c>
      <c r="HV46" s="39">
        <v>103177924575559</v>
      </c>
      <c r="HW46" s="39">
        <v>78300066948549.547</v>
      </c>
      <c r="HX46" s="39">
        <v>67164922399688.602</v>
      </c>
      <c r="HY46" s="39">
        <v>54961586215957.25</v>
      </c>
      <c r="HZ46" s="39">
        <v>45112850104559.461</v>
      </c>
      <c r="IA46" s="39">
        <v>38834701533169.875</v>
      </c>
      <c r="IB46" s="39">
        <v>32034369253266.289</v>
      </c>
      <c r="IC46" s="39">
        <v>27711306207164.805</v>
      </c>
      <c r="ID46" s="39">
        <v>22442709620424.309</v>
      </c>
      <c r="IE46" s="39">
        <v>20870267833443.859</v>
      </c>
      <c r="IF46" s="39">
        <v>15892438228592.27</v>
      </c>
      <c r="IG46" s="39">
        <v>13779633927418.432</v>
      </c>
      <c r="IH46" s="39">
        <v>11773177723553.18</v>
      </c>
      <c r="II46" s="39">
        <v>10733095907639.916</v>
      </c>
      <c r="IJ46" s="39">
        <v>10562566852256.805</v>
      </c>
      <c r="IK46" s="39">
        <v>9872576619453.3418</v>
      </c>
      <c r="IL46" s="39">
        <v>10096926007100.072</v>
      </c>
      <c r="IM46" s="39">
        <v>9196175507693.6953</v>
      </c>
      <c r="IN46" s="39">
        <v>6107883068954.9414</v>
      </c>
      <c r="IO46" s="39">
        <v>6753186154971.8525</v>
      </c>
      <c r="IP46" s="39">
        <v>5205866266535.5459</v>
      </c>
      <c r="IQ46" s="39">
        <v>5188964717981.6055</v>
      </c>
      <c r="IR46" s="39">
        <v>4041510255611.082</v>
      </c>
      <c r="IS46" s="39">
        <v>4853429764062.1797</v>
      </c>
      <c r="IT46" s="39">
        <v>3282649691756.8774</v>
      </c>
      <c r="IU46" s="39">
        <v>3308135183077.1841</v>
      </c>
      <c r="IV46" s="39">
        <v>2510105006150.0503</v>
      </c>
      <c r="IW46" s="39">
        <v>2247381807386.5742</v>
      </c>
      <c r="IY46" s="219"/>
      <c r="IZ46" s="219"/>
      <c r="JA46" s="33">
        <v>14.79</v>
      </c>
      <c r="JB46" s="185" t="e">
        <v>#N/A</v>
      </c>
      <c r="JC46" s="185" t="e">
        <v>#N/A</v>
      </c>
      <c r="JD46" s="33">
        <v>14.79</v>
      </c>
      <c r="JE46" s="185" t="e">
        <v>#N/A</v>
      </c>
      <c r="JF46" s="185" t="e">
        <v>#N/A</v>
      </c>
      <c r="JG46" s="32"/>
      <c r="JH46" s="32"/>
      <c r="JI46" s="32"/>
      <c r="JJ46" s="32"/>
      <c r="JK46" s="32"/>
      <c r="JL46" s="32"/>
      <c r="JM46" s="32"/>
      <c r="JN46" s="32"/>
      <c r="JO46" s="32"/>
      <c r="JP46" s="32"/>
      <c r="JQ46" s="32"/>
      <c r="JR46" s="32"/>
      <c r="JS46" s="32"/>
      <c r="JT46" s="32"/>
      <c r="JU46" s="32"/>
      <c r="JV46" s="32"/>
      <c r="JW46" s="32"/>
      <c r="JX46" s="32"/>
      <c r="JY46" s="32"/>
      <c r="JZ46" s="32"/>
      <c r="KA46" s="32"/>
      <c r="KB46" s="32"/>
      <c r="KC46" s="32"/>
      <c r="KD46" s="32"/>
      <c r="KE46" s="32"/>
      <c r="KF46" s="32"/>
      <c r="KG46" s="32"/>
      <c r="KH46" s="32"/>
      <c r="KI46" s="32"/>
      <c r="KJ46" s="32"/>
      <c r="KK46" s="32"/>
      <c r="KL46" s="32"/>
      <c r="KM46" s="33">
        <v>14.79</v>
      </c>
      <c r="KN46" s="32"/>
      <c r="KO46" s="72"/>
      <c r="KP46" s="32"/>
      <c r="KQ46" s="32"/>
      <c r="KR46" s="32"/>
      <c r="KS46" s="32"/>
      <c r="KT46" s="32"/>
      <c r="KU46" s="32"/>
      <c r="KV46" s="32"/>
      <c r="KW46" s="32"/>
      <c r="KX46" s="32"/>
      <c r="KY46" s="32"/>
      <c r="KZ46" s="32"/>
      <c r="LA46" s="32"/>
      <c r="LB46" s="32"/>
      <c r="LC46" s="32"/>
      <c r="LD46" s="32"/>
      <c r="LE46" s="32"/>
      <c r="LF46" s="32"/>
      <c r="LG46" s="32"/>
      <c r="LH46" s="32"/>
      <c r="LI46" s="32"/>
      <c r="LJ46" s="32"/>
      <c r="LK46" s="32"/>
      <c r="LL46" s="32"/>
      <c r="LM46" s="32"/>
      <c r="LN46" s="32"/>
      <c r="LO46" s="32"/>
      <c r="LP46" s="32"/>
      <c r="LQ46" s="32"/>
      <c r="LR46" s="32"/>
      <c r="LS46" s="32"/>
      <c r="LT46" s="32"/>
      <c r="LU46" s="32"/>
      <c r="LV46" s="32"/>
      <c r="LW46" s="32"/>
      <c r="LX46" s="32"/>
      <c r="LY46" s="32"/>
      <c r="LZ46" s="32"/>
      <c r="MA46" s="32"/>
      <c r="MB46" s="32"/>
      <c r="MC46" s="32"/>
      <c r="MD46" s="32"/>
      <c r="ME46" s="32"/>
      <c r="MF46" s="32"/>
      <c r="MG46" s="32"/>
      <c r="MH46" s="32"/>
      <c r="MI46" s="32"/>
      <c r="MJ46" s="32"/>
      <c r="MK46" s="32"/>
      <c r="ML46" s="32"/>
      <c r="MM46" s="32"/>
      <c r="MN46" s="32"/>
      <c r="MO46" s="32"/>
      <c r="MP46" s="32"/>
      <c r="MQ46" s="32"/>
      <c r="MR46" s="32"/>
      <c r="MS46" s="32"/>
      <c r="MT46" s="32"/>
      <c r="MU46" s="32"/>
      <c r="MV46" s="32"/>
      <c r="MW46" s="32"/>
      <c r="MX46" s="32"/>
      <c r="MY46" s="32"/>
      <c r="MZ46" s="32"/>
      <c r="NA46" s="32"/>
      <c r="NB46" s="32"/>
      <c r="NC46" s="32"/>
      <c r="ND46" s="32"/>
      <c r="NE46" s="32"/>
      <c r="NF46" s="32"/>
      <c r="NG46" s="32"/>
      <c r="NH46" s="32"/>
      <c r="NI46" s="32"/>
      <c r="NJ46" s="32"/>
      <c r="NK46" s="32"/>
      <c r="NL46" s="32"/>
      <c r="NM46" s="32"/>
      <c r="NN46" s="32"/>
      <c r="NO46" s="32"/>
      <c r="NP46" s="32"/>
      <c r="NQ46" s="32"/>
      <c r="NR46" s="32"/>
      <c r="NS46" s="32"/>
      <c r="NT46" s="32"/>
      <c r="NU46" s="32"/>
      <c r="NV46" s="32"/>
      <c r="NW46" s="32"/>
      <c r="NX46" s="32"/>
      <c r="NY46" s="32"/>
      <c r="NZ46" s="32"/>
      <c r="OA46" s="32"/>
      <c r="OB46" s="32"/>
      <c r="OC46" s="32"/>
      <c r="OD46" s="32"/>
      <c r="OE46" s="32"/>
      <c r="OF46" s="32"/>
      <c r="OG46" s="32"/>
      <c r="OH46" s="32"/>
      <c r="OI46" s="32"/>
      <c r="OJ46" s="32"/>
      <c r="OL46" s="173" t="e">
        <v>#N/A</v>
      </c>
      <c r="OM46" s="173" t="e">
        <v>#N/A</v>
      </c>
      <c r="ON46" s="173">
        <v>20.031515284712569</v>
      </c>
      <c r="OO46" s="173">
        <v>24.888801092165558</v>
      </c>
      <c r="OP46" s="6">
        <v>35.227919900594003</v>
      </c>
      <c r="OQ46" s="6">
        <v>2.309822234166234</v>
      </c>
      <c r="OR46" s="6">
        <v>38.737042161411374</v>
      </c>
      <c r="OS46" s="6">
        <v>6.9406137113246782</v>
      </c>
      <c r="OT46" s="175">
        <v>2778054216025790</v>
      </c>
      <c r="OU46" s="175">
        <v>71071812797834.703</v>
      </c>
      <c r="OV46" s="176">
        <v>82.045086711702396</v>
      </c>
      <c r="OW46" s="176">
        <v>16.060774278937298</v>
      </c>
      <c r="OX46" s="39">
        <v>1318350680489980</v>
      </c>
      <c r="OY46" s="39">
        <v>872525491863552</v>
      </c>
      <c r="OZ46" s="39">
        <v>789342444322816</v>
      </c>
      <c r="PA46" s="39">
        <v>1241441909080060</v>
      </c>
      <c r="PB46" s="39">
        <v>1674993087807480</v>
      </c>
      <c r="PC46" s="39">
        <v>2125823725273080</v>
      </c>
      <c r="PD46" s="39">
        <v>1765816076861440</v>
      </c>
      <c r="PE46" s="39">
        <v>1793386814111740</v>
      </c>
      <c r="PF46" s="39">
        <v>2398455766974460</v>
      </c>
      <c r="PG46" s="39">
        <v>2513494855385080</v>
      </c>
      <c r="PH46" s="39">
        <v>2141442642280440</v>
      </c>
      <c r="PI46" s="39">
        <v>2664289814970360</v>
      </c>
      <c r="PJ46" s="39">
        <v>2886680805638140</v>
      </c>
      <c r="PK46" s="39">
        <v>3063986719293440</v>
      </c>
      <c r="PL46" s="39">
        <v>3133250314698750</v>
      </c>
      <c r="PM46" s="39">
        <v>3339472095674360</v>
      </c>
      <c r="PN46" s="39">
        <v>3209059708698620</v>
      </c>
      <c r="PO46" s="39">
        <v>3885575039877120</v>
      </c>
      <c r="PP46" s="39">
        <v>3545961238364160</v>
      </c>
      <c r="PQ46" s="39">
        <v>3619195531034620</v>
      </c>
      <c r="PR46" s="39">
        <v>3881597900161020</v>
      </c>
      <c r="PS46" s="39">
        <v>4366494607605760</v>
      </c>
      <c r="PT46" s="39">
        <v>4192192486703100</v>
      </c>
      <c r="PU46" s="39">
        <v>4260883777716220</v>
      </c>
      <c r="PV46" s="39">
        <v>4433276785655800</v>
      </c>
      <c r="PW46" s="39">
        <v>4291634938249210</v>
      </c>
      <c r="PX46" s="39">
        <v>4371730978045950</v>
      </c>
      <c r="PY46" s="39">
        <v>4311262401921020</v>
      </c>
      <c r="PZ46" s="39">
        <v>4487748513693690</v>
      </c>
      <c r="QA46" s="39">
        <v>4302305516060670</v>
      </c>
      <c r="QB46" s="39">
        <v>4457981974413310</v>
      </c>
      <c r="QC46" s="39">
        <v>4350646715154430</v>
      </c>
      <c r="QD46" s="39">
        <v>4244705709654010</v>
      </c>
      <c r="QE46" s="39">
        <v>4354289384292350</v>
      </c>
      <c r="QF46" s="39">
        <v>4112409442648060</v>
      </c>
      <c r="QG46" s="39">
        <v>4089585986437120</v>
      </c>
      <c r="QH46" s="39">
        <v>4048269206355960</v>
      </c>
      <c r="QI46" s="39">
        <v>3868926404460540</v>
      </c>
      <c r="QJ46" s="39">
        <v>3733864446951420</v>
      </c>
      <c r="QK46" s="39">
        <v>3551706830864380</v>
      </c>
      <c r="QL46" s="39">
        <v>3593248291422200</v>
      </c>
      <c r="QM46" s="39">
        <v>3281600632586240</v>
      </c>
      <c r="QN46" s="39">
        <v>3251878653591550</v>
      </c>
      <c r="QO46" s="39">
        <v>3029631007457280</v>
      </c>
      <c r="QP46" s="39">
        <v>2879708463104000</v>
      </c>
      <c r="QQ46" s="39">
        <v>2661761421410300</v>
      </c>
      <c r="QR46" s="39">
        <v>2637552838246400</v>
      </c>
      <c r="QS46" s="39">
        <v>2371797173403640</v>
      </c>
      <c r="QT46" s="39">
        <v>2214852223303680</v>
      </c>
      <c r="QU46" s="39">
        <v>2134917378998270</v>
      </c>
      <c r="QV46" s="39">
        <v>1915199200165880</v>
      </c>
      <c r="QW46" s="39">
        <v>1867418225868800</v>
      </c>
      <c r="QX46" s="39">
        <v>1725152937115640</v>
      </c>
      <c r="QY46" s="39">
        <v>1517481873113080</v>
      </c>
      <c r="QZ46" s="39">
        <v>1330450677104640</v>
      </c>
      <c r="RA46" s="39">
        <v>1227137520500730</v>
      </c>
      <c r="RB46" s="39">
        <v>1141520568680440</v>
      </c>
      <c r="RC46" s="39">
        <v>1037476462329850</v>
      </c>
      <c r="RD46" s="39">
        <v>941989809881088</v>
      </c>
      <c r="RE46" s="39">
        <v>806949595643904</v>
      </c>
      <c r="RF46" s="39">
        <v>738022215647232</v>
      </c>
      <c r="RG46" s="39">
        <v>608325343379456</v>
      </c>
      <c r="RH46" s="39">
        <v>533027788685312</v>
      </c>
      <c r="RI46" s="39">
        <v>453150423121920</v>
      </c>
      <c r="RJ46" s="39">
        <v>401781238530048</v>
      </c>
      <c r="RK46" s="39">
        <v>319964527460352</v>
      </c>
      <c r="RL46" s="39">
        <v>295306717560832</v>
      </c>
      <c r="RM46" s="39">
        <v>224883162218496</v>
      </c>
      <c r="RN46" s="39">
        <v>220183008378880</v>
      </c>
      <c r="RO46" s="39">
        <v>166587353006080</v>
      </c>
      <c r="RP46" s="39">
        <v>138242842165248</v>
      </c>
      <c r="RQ46" s="39">
        <v>112587668717568</v>
      </c>
      <c r="RR46" s="39">
        <v>95385217400832</v>
      </c>
      <c r="RS46" s="39">
        <v>74400267239424</v>
      </c>
      <c r="RT46" s="39">
        <v>55281094492160</v>
      </c>
      <c r="RU46" s="39">
        <v>36461541851136</v>
      </c>
      <c r="RV46" s="39">
        <v>37296757800960</v>
      </c>
      <c r="RW46" s="39">
        <v>19532659818496</v>
      </c>
      <c r="RX46" s="39">
        <v>14231396155392</v>
      </c>
      <c r="RY46" s="39">
        <v>5565584506880</v>
      </c>
      <c r="RZ46" s="39">
        <v>9249358872576</v>
      </c>
      <c r="SA46" s="39">
        <v>7332281974784</v>
      </c>
      <c r="SB46" s="39">
        <v>4885697789952</v>
      </c>
      <c r="SC46" s="39">
        <v>1225074147328</v>
      </c>
      <c r="SD46" s="39">
        <v>412524445696</v>
      </c>
      <c r="SE46" s="39">
        <v>1061150523392</v>
      </c>
      <c r="SF46" s="39">
        <v>7607539990528</v>
      </c>
      <c r="SG46" s="39">
        <v>7633749147648</v>
      </c>
      <c r="SH46" s="39">
        <v>7041952776192</v>
      </c>
      <c r="SI46" s="39">
        <v>5428303364096</v>
      </c>
      <c r="SJ46" s="39">
        <v>9459977945088</v>
      </c>
      <c r="SK46" s="39">
        <v>9857018101760</v>
      </c>
      <c r="SL46" s="39">
        <v>7854666809344</v>
      </c>
      <c r="SM46" s="39">
        <v>10531440164864</v>
      </c>
      <c r="SN46" s="39">
        <v>9069692715008</v>
      </c>
      <c r="SO46" s="39">
        <v>5338920648704</v>
      </c>
      <c r="SP46" s="39">
        <v>5241157189632</v>
      </c>
      <c r="SQ46" s="39">
        <v>5682405310464</v>
      </c>
      <c r="SR46" s="39">
        <v>4940623773696</v>
      </c>
      <c r="SS46" s="39">
        <v>872371208585216</v>
      </c>
      <c r="ST46" s="39">
        <v>374639326920704</v>
      </c>
      <c r="SU46" s="39">
        <v>454437436915712</v>
      </c>
      <c r="SV46" s="39">
        <v>329930965516288</v>
      </c>
      <c r="SW46" s="39">
        <v>389911593091072</v>
      </c>
      <c r="SX46" s="39">
        <v>484762556825600</v>
      </c>
      <c r="SY46" s="39">
        <v>316202438098944</v>
      </c>
      <c r="SZ46" s="39">
        <v>408505714475008</v>
      </c>
      <c r="TA46" s="39">
        <v>337947991736320</v>
      </c>
      <c r="TB46" s="39">
        <v>423555481206784</v>
      </c>
      <c r="TC46" s="39">
        <v>312986380009472</v>
      </c>
      <c r="TD46" s="39">
        <v>451411666010112</v>
      </c>
      <c r="TE46" s="39">
        <v>365562718846976</v>
      </c>
      <c r="TF46" s="39">
        <v>323182934360064</v>
      </c>
      <c r="TG46" s="39">
        <v>361178228326400</v>
      </c>
      <c r="TH46" s="39">
        <v>382969852198912</v>
      </c>
      <c r="TI46" s="39">
        <v>348164544528384</v>
      </c>
      <c r="TJ46" s="39">
        <v>361360261120000</v>
      </c>
      <c r="TK46" s="39">
        <v>334696198176768</v>
      </c>
      <c r="TL46" s="39">
        <v>373692253077504</v>
      </c>
      <c r="TM46" s="39">
        <v>393794008645632</v>
      </c>
      <c r="TN46" s="39">
        <v>349085882122240</v>
      </c>
      <c r="TO46" s="39">
        <v>373691615543296</v>
      </c>
      <c r="TP46" s="39">
        <v>351768189861888</v>
      </c>
      <c r="TQ46" s="39">
        <v>302049346453504</v>
      </c>
      <c r="TR46" s="39">
        <v>307223204986880</v>
      </c>
      <c r="TS46" s="39">
        <v>312611006578688</v>
      </c>
      <c r="TT46" s="39">
        <v>371026454118400</v>
      </c>
      <c r="TU46" s="39">
        <v>319827793149952</v>
      </c>
      <c r="TV46" s="39">
        <v>403530129080320</v>
      </c>
      <c r="TW46" s="39">
        <v>360562001182720</v>
      </c>
      <c r="TX46" s="39">
        <v>337079368155136</v>
      </c>
      <c r="TY46" s="39">
        <v>342303591890944</v>
      </c>
      <c r="TZ46" s="39">
        <v>337372935880704</v>
      </c>
      <c r="UA46" s="39">
        <v>300123456274432</v>
      </c>
      <c r="UB46" s="39">
        <v>306787131588608</v>
      </c>
      <c r="UC46" s="39">
        <v>276619650400256</v>
      </c>
      <c r="UD46" s="39">
        <v>245522510118912</v>
      </c>
      <c r="UE46" s="39">
        <v>256752272539648</v>
      </c>
      <c r="UF46" s="39">
        <v>266075790901248</v>
      </c>
      <c r="UG46" s="39">
        <v>241806960754688</v>
      </c>
      <c r="UH46" s="39">
        <v>222421978185728</v>
      </c>
      <c r="UI46" s="39">
        <v>243487467372544</v>
      </c>
      <c r="UJ46" s="39">
        <v>209570244853760</v>
      </c>
      <c r="UK46" s="39">
        <v>196937085091840</v>
      </c>
      <c r="UL46" s="39">
        <v>187439570223104</v>
      </c>
      <c r="UM46" s="39">
        <v>202705964367872</v>
      </c>
      <c r="UN46" s="39">
        <v>183513802342400</v>
      </c>
      <c r="UO46" s="39">
        <v>191359868731392</v>
      </c>
      <c r="UP46" s="39">
        <v>156272217292800</v>
      </c>
      <c r="UQ46" s="39">
        <v>164801602912256</v>
      </c>
      <c r="UR46" s="39">
        <v>139275991515136</v>
      </c>
      <c r="US46" s="39">
        <v>135675928117248</v>
      </c>
      <c r="UT46" s="39">
        <v>108315023507456</v>
      </c>
      <c r="UU46" s="39">
        <v>110625690746880</v>
      </c>
      <c r="UV46" s="39">
        <v>101087575015424</v>
      </c>
      <c r="UW46" s="39">
        <v>84144818225152</v>
      </c>
      <c r="UX46" s="39">
        <v>90316258410496</v>
      </c>
      <c r="UY46" s="39">
        <v>73883956805632</v>
      </c>
      <c r="UZ46" s="39">
        <v>60696641404928</v>
      </c>
      <c r="VA46" s="39">
        <v>65090904653824</v>
      </c>
      <c r="VB46" s="39">
        <v>62293534572544</v>
      </c>
      <c r="VC46" s="39">
        <v>41920629833728</v>
      </c>
      <c r="VD46" s="39">
        <v>45480188837888</v>
      </c>
      <c r="VE46" s="39">
        <v>35814973112320</v>
      </c>
      <c r="VF46" s="39">
        <v>30855951024128</v>
      </c>
      <c r="VG46" s="39">
        <v>31042566094848</v>
      </c>
      <c r="VH46" s="39">
        <v>26010233864192</v>
      </c>
      <c r="VI46" s="39">
        <v>23015968473088</v>
      </c>
      <c r="VJ46" s="39">
        <v>20960738541568</v>
      </c>
      <c r="VK46" s="39">
        <v>18333984358400</v>
      </c>
      <c r="VL46" s="39">
        <v>16082573197312</v>
      </c>
      <c r="VM46" s="39">
        <v>14711074586624</v>
      </c>
      <c r="VN46" s="39">
        <v>11386307477504</v>
      </c>
      <c r="VO46" s="39">
        <v>8510254874624</v>
      </c>
      <c r="VP46" s="39">
        <v>6786064056320</v>
      </c>
      <c r="VQ46" s="39">
        <v>7097422446592</v>
      </c>
      <c r="VR46" s="39">
        <v>4128978763776</v>
      </c>
      <c r="VS46" s="39">
        <v>4674180612096</v>
      </c>
      <c r="VT46" s="39">
        <v>2742524575744</v>
      </c>
      <c r="VU46" s="39">
        <v>3809820540928</v>
      </c>
      <c r="VV46" s="39">
        <v>2836954873856</v>
      </c>
      <c r="VW46" s="39">
        <v>2070498639872</v>
      </c>
      <c r="VX46" s="39">
        <v>1116736978944</v>
      </c>
      <c r="VY46" s="39">
        <v>572357607424</v>
      </c>
      <c r="VZ46" s="39">
        <v>963810230272</v>
      </c>
      <c r="WA46" s="39">
        <v>6721629585408</v>
      </c>
      <c r="WB46" s="39">
        <v>7222986276864</v>
      </c>
      <c r="WC46" s="39">
        <v>7079252721664</v>
      </c>
      <c r="WD46" s="39">
        <v>5861224218624</v>
      </c>
      <c r="WE46" s="39">
        <v>10094515322880</v>
      </c>
      <c r="WF46" s="39">
        <v>9523107463168</v>
      </c>
      <c r="WG46" s="39">
        <v>7917144637440</v>
      </c>
      <c r="WH46" s="39">
        <v>10240315621376</v>
      </c>
      <c r="WI46" s="39">
        <v>9182310825984</v>
      </c>
      <c r="WJ46" s="39">
        <v>4780739002368</v>
      </c>
      <c r="WK46" s="39">
        <v>5166957330432</v>
      </c>
      <c r="WL46" s="39">
        <v>6127138897920</v>
      </c>
      <c r="WM46" s="39">
        <v>4844515491840</v>
      </c>
      <c r="WN46" s="36"/>
      <c r="WO46" s="37">
        <v>1.045190425135287</v>
      </c>
      <c r="WP46" s="37" t="e">
        <v>#N/A</v>
      </c>
      <c r="WQ46" s="37">
        <v>18.457442002686115</v>
      </c>
      <c r="WR46" s="36" t="e">
        <v>#N/A</v>
      </c>
      <c r="WS46" s="37">
        <v>1.8884478164340608</v>
      </c>
      <c r="WT46" s="36" t="e">
        <v>#N/A</v>
      </c>
      <c r="WU46" s="37">
        <v>33.348866588037531</v>
      </c>
      <c r="WV46" t="e">
        <v>#N/A</v>
      </c>
      <c r="WW46"/>
      <c r="WX46" s="39">
        <v>4.2726459861731243</v>
      </c>
      <c r="WY46" s="39">
        <v>475.86999999999995</v>
      </c>
      <c r="WZ46" s="39">
        <v>1.6461595276002805</v>
      </c>
      <c r="XA46" s="39">
        <v>68</v>
      </c>
      <c r="XB46" s="227">
        <v>4741607600352775</v>
      </c>
      <c r="XC46" s="227">
        <v>257943673235359.69</v>
      </c>
      <c r="XD46" s="39">
        <v>50.124716841659819</v>
      </c>
      <c r="XE46" s="39">
        <v>6.8881950069464963</v>
      </c>
      <c r="XF46" s="39">
        <v>62.976709021563053</v>
      </c>
      <c r="XG46" s="39">
        <v>8.2213773410189805</v>
      </c>
      <c r="XH46" s="220"/>
      <c r="XI46" s="223"/>
      <c r="XJ46" s="223"/>
      <c r="XK46" s="187">
        <v>606948703234750</v>
      </c>
      <c r="XL46" s="187">
        <v>1525909970350960</v>
      </c>
      <c r="XM46" s="187">
        <v>2688893188876690</v>
      </c>
      <c r="XN46" s="187">
        <v>3957087760797880</v>
      </c>
      <c r="XO46" s="187">
        <v>5163904152315760</v>
      </c>
      <c r="XP46" s="187">
        <v>6152814440426110</v>
      </c>
      <c r="XQ46" s="187">
        <v>6832466251390050</v>
      </c>
      <c r="XR46" s="187">
        <v>7073654686190820</v>
      </c>
      <c r="XS46" s="187">
        <v>6866290317351450</v>
      </c>
      <c r="XT46" s="187">
        <v>6279347352024260</v>
      </c>
      <c r="XU46" s="187">
        <v>5474191180889850</v>
      </c>
      <c r="XV46" s="187">
        <v>4599915050858590</v>
      </c>
      <c r="XW46" s="187">
        <v>3699774600657950</v>
      </c>
      <c r="XX46" s="187">
        <v>2846890618821870</v>
      </c>
      <c r="XY46" s="187">
        <v>2070726141652040</v>
      </c>
      <c r="XZ46" s="187">
        <v>1393036336821340</v>
      </c>
      <c r="YA46" s="187">
        <v>845977936712280</v>
      </c>
      <c r="YB46" s="187">
        <v>448429985915083</v>
      </c>
      <c r="YC46" s="187">
        <v>199533750799630</v>
      </c>
      <c r="YD46" s="187">
        <v>71106032484428.703</v>
      </c>
      <c r="YE46" s="187">
        <v>20509416199826.398</v>
      </c>
      <c r="YF46" s="187">
        <v>8115506393310.0703</v>
      </c>
      <c r="YG46" s="187">
        <v>8166156966640.4102</v>
      </c>
      <c r="YH46" s="187">
        <v>8768015708995.6699</v>
      </c>
      <c r="YI46" s="187">
        <v>7083163040702.8096</v>
      </c>
      <c r="YJ46" s="187">
        <v>4186552923880</v>
      </c>
      <c r="YK46" s="187">
        <v>1838801755100.3999</v>
      </c>
      <c r="YL46" s="187">
        <v>712668485482.99097</v>
      </c>
      <c r="YM46" s="187">
        <v>354388419056.40503</v>
      </c>
      <c r="YN46" s="187">
        <v>226179469069.09601</v>
      </c>
      <c r="YO46" s="187">
        <v>144206136432.453</v>
      </c>
      <c r="YP46" s="187">
        <v>80907070279.206207</v>
      </c>
      <c r="YQ46" s="187">
        <v>41380912187.930702</v>
      </c>
      <c r="YR46" s="187">
        <v>24292001263.697102</v>
      </c>
      <c r="YS46" s="187">
        <v>16507645815.337099</v>
      </c>
      <c r="YT46"/>
      <c r="YU46" s="187"/>
      <c r="YV46" s="187"/>
      <c r="YW46" s="187"/>
      <c r="YX46" s="187">
        <v>279312020142420</v>
      </c>
      <c r="YY46" s="187">
        <v>194887901722215</v>
      </c>
      <c r="YZ46" s="187">
        <v>148818309153528</v>
      </c>
      <c r="ZA46" s="187">
        <v>174986414586915</v>
      </c>
      <c r="ZB46" s="187">
        <v>226546984919458</v>
      </c>
      <c r="ZC46" s="187">
        <v>277240791372830</v>
      </c>
      <c r="ZD46" s="187">
        <v>316783669351232</v>
      </c>
      <c r="ZE46" s="187">
        <v>338844787274578</v>
      </c>
      <c r="ZF46" s="187">
        <v>341656380640728</v>
      </c>
      <c r="ZG46" s="187">
        <v>325638599038965</v>
      </c>
      <c r="ZH46" s="187">
        <v>295935319060693</v>
      </c>
      <c r="ZI46" s="187">
        <v>258909641089710</v>
      </c>
      <c r="ZJ46" s="187">
        <v>216654509620816</v>
      </c>
      <c r="ZK46" s="187">
        <v>172831604129864</v>
      </c>
      <c r="ZL46" s="187">
        <v>129826124016893</v>
      </c>
      <c r="ZM46" s="187">
        <v>90127238712886.5</v>
      </c>
      <c r="ZN46" s="187">
        <v>56851779563987.898</v>
      </c>
      <c r="ZO46" s="187">
        <v>32036098277867.699</v>
      </c>
      <c r="ZP46" s="187">
        <v>16486634347799.801</v>
      </c>
      <c r="ZQ46" s="187">
        <v>9308644943939.0801</v>
      </c>
      <c r="ZR46" s="187">
        <v>7264056727614.0801</v>
      </c>
      <c r="ZS46" s="187">
        <v>6575884560078.3604</v>
      </c>
      <c r="ZT46" s="187">
        <v>6441629993130.3701</v>
      </c>
      <c r="ZU46" s="187">
        <v>6525907457743.9102</v>
      </c>
      <c r="ZV46" s="187">
        <v>6041140004722.4502</v>
      </c>
      <c r="ZW46" s="187">
        <v>4784298093931.3203</v>
      </c>
      <c r="ZX46" s="187">
        <v>3277581335918.9399</v>
      </c>
      <c r="ZY46" s="187">
        <v>2133377441746.0901</v>
      </c>
      <c r="ZZ46" s="187">
        <v>1394169905574</v>
      </c>
      <c r="AAA46" s="187">
        <v>901601538704.29004</v>
      </c>
      <c r="AAB46" s="187">
        <v>554688555463.43201</v>
      </c>
      <c r="AAC46" s="187">
        <v>317185775142.37402</v>
      </c>
      <c r="AAD46" s="187">
        <v>194235989353.78699</v>
      </c>
      <c r="AAE46" s="187">
        <v>135289837873.39999</v>
      </c>
      <c r="AAF46" s="187">
        <v>101653913580.953</v>
      </c>
    </row>
    <row r="47" spans="1:708" x14ac:dyDescent="0.3">
      <c r="A47" s="2">
        <v>43126</v>
      </c>
      <c r="B47" s="1" t="s">
        <v>6</v>
      </c>
      <c r="C47" s="4" t="s">
        <v>11</v>
      </c>
      <c r="D47" s="1">
        <v>60</v>
      </c>
      <c r="E47" s="3">
        <v>0.71278935185185188</v>
      </c>
      <c r="F47" s="3">
        <v>0.71840277777777783</v>
      </c>
      <c r="G47" s="196"/>
      <c r="H47" s="57">
        <v>43126.712789351855</v>
      </c>
      <c r="I47" s="57">
        <v>43126.718402777777</v>
      </c>
      <c r="J47" s="196">
        <f t="shared" si="0"/>
        <v>41</v>
      </c>
      <c r="K47" s="77">
        <v>7.4</v>
      </c>
      <c r="L47" s="53">
        <v>95</v>
      </c>
      <c r="M47" s="53"/>
      <c r="N47" s="53">
        <v>6.7</v>
      </c>
      <c r="O47" s="53">
        <v>206</v>
      </c>
      <c r="P47" s="53">
        <v>1001.5</v>
      </c>
      <c r="Q47" s="54">
        <v>14</v>
      </c>
      <c r="R47" s="210" t="s">
        <v>11</v>
      </c>
      <c r="S47" s="211">
        <v>14.4</v>
      </c>
      <c r="T47" s="211">
        <v>2.018691588785047</v>
      </c>
      <c r="U47" s="212">
        <v>3138.6666666666665</v>
      </c>
      <c r="V47" s="78">
        <v>60</v>
      </c>
      <c r="W47" s="116">
        <v>8.4938144329896907</v>
      </c>
      <c r="X47" s="116">
        <v>92.084664948453607</v>
      </c>
      <c r="Y47" s="116">
        <v>6.8940077319587632</v>
      </c>
      <c r="Z47" s="117">
        <v>15.754462517319659</v>
      </c>
      <c r="AA47" s="117">
        <v>1601.4797940824762</v>
      </c>
      <c r="AB47" s="116">
        <v>1.2294873060618552</v>
      </c>
      <c r="AC47" s="116">
        <v>1.4755959923092778</v>
      </c>
      <c r="AD47" s="116">
        <v>42.240399484536084</v>
      </c>
      <c r="AE47" s="116">
        <v>12.316666675051584</v>
      </c>
      <c r="AF47" s="116">
        <v>357.18898195876289</v>
      </c>
      <c r="AG47" s="116">
        <v>1.1130126960000009</v>
      </c>
      <c r="AH47" s="116">
        <v>81.207280927835058</v>
      </c>
      <c r="AI47" s="116">
        <v>434.28621134020619</v>
      </c>
      <c r="AJ47" s="118">
        <v>59.81657538659794</v>
      </c>
      <c r="AK47" s="83">
        <v>1601.4797940824762</v>
      </c>
      <c r="AL47" s="84">
        <v>6.3347868700201042</v>
      </c>
      <c r="AM47" s="76"/>
      <c r="AN47" s="48">
        <v>646.23448723448382</v>
      </c>
      <c r="AO47" s="49">
        <v>20.772822172688713</v>
      </c>
      <c r="AP47" s="48">
        <v>1.4120972024350993</v>
      </c>
      <c r="AQ47" s="49">
        <v>2.8233596898492468E-2</v>
      </c>
      <c r="AR47" s="49">
        <v>1.168726759866469</v>
      </c>
      <c r="AS47" s="49">
        <v>6.7172830427685275E-3</v>
      </c>
      <c r="AT47" s="89">
        <v>834.87369926945962</v>
      </c>
      <c r="AU47" s="90">
        <v>97.062432616674627</v>
      </c>
      <c r="AV47" s="89">
        <v>602.67695628123897</v>
      </c>
      <c r="AW47" s="90">
        <v>70.067234732459852</v>
      </c>
      <c r="AX47" s="74">
        <v>446.69551558569424</v>
      </c>
      <c r="AY47" s="74">
        <v>16.666298124633677</v>
      </c>
      <c r="AZ47" s="74">
        <v>340.28405352894055</v>
      </c>
      <c r="BA47" s="90">
        <v>15.894886490001451</v>
      </c>
      <c r="BB47" s="89">
        <v>2114.3257637854267</v>
      </c>
      <c r="BC47" s="74">
        <v>166.52189877493035</v>
      </c>
      <c r="BD47" s="74">
        <v>677.98135008058659</v>
      </c>
      <c r="BE47" s="70">
        <v>71.098014166932288</v>
      </c>
      <c r="BF47" s="74">
        <v>453.97589828993364</v>
      </c>
      <c r="BG47" s="69">
        <v>122.63141883465262</v>
      </c>
      <c r="BH47" s="88">
        <v>198.68895645624386</v>
      </c>
      <c r="BI47" s="70">
        <v>23.099581966214462</v>
      </c>
      <c r="BJ47" s="70">
        <v>134.62074391206417</v>
      </c>
      <c r="BK47" s="70">
        <v>6.2882213300654417</v>
      </c>
      <c r="BL47" s="70">
        <v>179.59869853478386</v>
      </c>
      <c r="BM47" s="69">
        <v>48.514564991535281</v>
      </c>
      <c r="BN47" s="71">
        <v>1047193.7246406676</v>
      </c>
      <c r="BO47" s="72">
        <v>1097474.6527974738</v>
      </c>
      <c r="BP47" s="73">
        <v>2579591064689044.5</v>
      </c>
      <c r="BQ47" s="73">
        <v>2703449936209761</v>
      </c>
      <c r="BR47" s="49">
        <v>83.523315831271105</v>
      </c>
      <c r="BS47" s="49">
        <v>85.933913416654534</v>
      </c>
      <c r="BT47" s="70">
        <v>205.74607557496512</v>
      </c>
      <c r="BU47" s="69">
        <v>211.68418983739522</v>
      </c>
      <c r="BV47" s="85">
        <v>320456818649886</v>
      </c>
      <c r="BW47" s="75">
        <v>305161625733551.81</v>
      </c>
      <c r="BX47" s="75">
        <v>441824285040294.06</v>
      </c>
      <c r="BY47" s="75">
        <v>526214295453622.31</v>
      </c>
      <c r="BZ47" s="75">
        <v>597448527908789.75</v>
      </c>
      <c r="CA47" s="75">
        <v>759213517536132.87</v>
      </c>
      <c r="CB47" s="75">
        <v>843655006988638</v>
      </c>
      <c r="CC47" s="75">
        <v>962001257069622.37</v>
      </c>
      <c r="CD47" s="75">
        <v>1133854095287396.7</v>
      </c>
      <c r="CE47" s="75">
        <v>1241821544965707</v>
      </c>
      <c r="CF47" s="75">
        <v>1445411553449682.2</v>
      </c>
      <c r="CG47" s="75">
        <v>1626973759640421</v>
      </c>
      <c r="CH47" s="75">
        <v>1796669651992086.5</v>
      </c>
      <c r="CI47" s="75">
        <v>2017908301817648.7</v>
      </c>
      <c r="CJ47" s="75">
        <v>2191798764545323.2</v>
      </c>
      <c r="CK47" s="75">
        <v>2411406155639179</v>
      </c>
      <c r="CL47" s="75">
        <v>2549845673483542</v>
      </c>
      <c r="CM47" s="75">
        <v>2720982615413395</v>
      </c>
      <c r="CN47" s="75">
        <v>2912110958401512</v>
      </c>
      <c r="CO47" s="75">
        <v>3005849738403502</v>
      </c>
      <c r="CP47" s="75">
        <v>3213130982392980.5</v>
      </c>
      <c r="CQ47" s="75">
        <v>3311582300922625.5</v>
      </c>
      <c r="CR47" s="75">
        <v>3482179990434236.5</v>
      </c>
      <c r="CS47" s="75">
        <v>3606296311897891</v>
      </c>
      <c r="CT47" s="75">
        <v>3767349373931399.5</v>
      </c>
      <c r="CU47" s="75">
        <v>3845824429672950.5</v>
      </c>
      <c r="CV47" s="75">
        <v>3982214610502436.5</v>
      </c>
      <c r="CW47" s="75">
        <v>4056456969079357</v>
      </c>
      <c r="CX47" s="75">
        <v>4176708164317708.5</v>
      </c>
      <c r="CY47" s="75">
        <v>4223798540160600</v>
      </c>
      <c r="CZ47" s="75">
        <v>4324279631798505</v>
      </c>
      <c r="DA47" s="75">
        <v>4360646758150068</v>
      </c>
      <c r="DB47" s="75">
        <v>4438306154760994.5</v>
      </c>
      <c r="DC47" s="75">
        <v>4399268986530494</v>
      </c>
      <c r="DD47" s="75">
        <v>4426986299235388</v>
      </c>
      <c r="DE47" s="75">
        <v>4486544942218852</v>
      </c>
      <c r="DF47" s="75">
        <v>4487068507448304.5</v>
      </c>
      <c r="DG47" s="75">
        <v>4414777466945652.5</v>
      </c>
      <c r="DH47" s="75">
        <v>4395742998343651</v>
      </c>
      <c r="DI47" s="75">
        <v>4347369963308040.5</v>
      </c>
      <c r="DJ47" s="75">
        <v>4189935284549171</v>
      </c>
      <c r="DK47" s="75">
        <v>4084578920648923.5</v>
      </c>
      <c r="DL47" s="75">
        <v>3918015574176762.5</v>
      </c>
      <c r="DM47" s="75">
        <v>3844047730456066</v>
      </c>
      <c r="DN47" s="75">
        <v>3683004817809698.5</v>
      </c>
      <c r="DO47" s="75">
        <v>3542111879659254</v>
      </c>
      <c r="DP47" s="75">
        <v>3378044389607035.5</v>
      </c>
      <c r="DQ47" s="75">
        <v>3224085913783581</v>
      </c>
      <c r="DR47" s="75">
        <v>3039217775787484.5</v>
      </c>
      <c r="DS47" s="75">
        <v>2887717224882969</v>
      </c>
      <c r="DT47" s="75">
        <v>2703630991172193.5</v>
      </c>
      <c r="DU47" s="75">
        <v>2529683798731939</v>
      </c>
      <c r="DV47" s="75">
        <v>2360807836510291</v>
      </c>
      <c r="DW47" s="75">
        <v>2162089629885382.2</v>
      </c>
      <c r="DX47" s="75">
        <v>1981172581061535.5</v>
      </c>
      <c r="DY47" s="75">
        <v>1806934310315121.5</v>
      </c>
      <c r="DZ47" s="75">
        <v>1639436657490625.7</v>
      </c>
      <c r="EA47" s="75">
        <v>1458582368222813.7</v>
      </c>
      <c r="EB47" s="75">
        <v>1316083389080334</v>
      </c>
      <c r="EC47" s="75">
        <v>1177275521538278.7</v>
      </c>
      <c r="ED47" s="75">
        <v>1021865130788644.7</v>
      </c>
      <c r="EE47" s="75">
        <v>910769765363262.75</v>
      </c>
      <c r="EF47" s="75">
        <v>795768140741572.5</v>
      </c>
      <c r="EG47" s="75">
        <v>688512174133211</v>
      </c>
      <c r="EH47" s="75">
        <v>592435567301350.75</v>
      </c>
      <c r="EI47" s="75">
        <v>507374569009995.69</v>
      </c>
      <c r="EJ47" s="75">
        <v>432963245670497.44</v>
      </c>
      <c r="EK47" s="75">
        <v>357776494473324.69</v>
      </c>
      <c r="EL47" s="75">
        <v>301365853737903.5</v>
      </c>
      <c r="EM47" s="75">
        <v>244441783088211.44</v>
      </c>
      <c r="EN47" s="75">
        <v>197386353412950.28</v>
      </c>
      <c r="EO47" s="75">
        <v>156605136821739.09</v>
      </c>
      <c r="EP47" s="75">
        <v>132958061814603.41</v>
      </c>
      <c r="EQ47" s="75">
        <v>102278921723840.44</v>
      </c>
      <c r="ER47" s="75">
        <v>81391229544369.375</v>
      </c>
      <c r="ES47" s="75">
        <v>63151256101953.117</v>
      </c>
      <c r="ET47" s="75">
        <v>49145644545930.516</v>
      </c>
      <c r="EU47" s="75">
        <v>37124620272139.797</v>
      </c>
      <c r="EV47" s="75">
        <v>27413341377701.996</v>
      </c>
      <c r="EW47" s="75">
        <v>19099708335215.535</v>
      </c>
      <c r="EX47" s="75">
        <v>15428206828912.748</v>
      </c>
      <c r="EY47" s="75">
        <v>11009793450634.641</v>
      </c>
      <c r="EZ47" s="75">
        <v>8143098544689.5645</v>
      </c>
      <c r="FA47" s="75">
        <v>5694181852598.2383</v>
      </c>
      <c r="FB47" s="75">
        <v>4257945823585.437</v>
      </c>
      <c r="FC47" s="75">
        <v>3121135882146.4121</v>
      </c>
      <c r="FD47" s="75">
        <v>1768049125135.2083</v>
      </c>
      <c r="FE47" s="75">
        <v>1466357190329.4236</v>
      </c>
      <c r="FF47" s="75">
        <v>1385576952315.5007</v>
      </c>
      <c r="FG47" s="75">
        <v>1468415224143.8428</v>
      </c>
      <c r="FH47" s="75">
        <v>773018952904.42175</v>
      </c>
      <c r="FI47" s="75">
        <v>608702459632.7998</v>
      </c>
      <c r="FJ47" s="182">
        <v>263773097728434.69</v>
      </c>
      <c r="FK47" s="75">
        <v>287162273757662.56</v>
      </c>
      <c r="FL47" s="75">
        <v>370811040705325.62</v>
      </c>
      <c r="FM47" s="75">
        <v>430520673374247.62</v>
      </c>
      <c r="FN47" s="75">
        <v>588484033389023.62</v>
      </c>
      <c r="FO47" s="75">
        <v>645809993351792.5</v>
      </c>
      <c r="FP47" s="75">
        <v>821415430799558.37</v>
      </c>
      <c r="FQ47" s="75">
        <v>901267118982224.5</v>
      </c>
      <c r="FR47" s="75">
        <v>1020714399577330.6</v>
      </c>
      <c r="FS47" s="39">
        <v>1194269507679452.5</v>
      </c>
      <c r="FT47" s="39">
        <v>1379545038470046.7</v>
      </c>
      <c r="FU47" s="39">
        <v>1535364084068045.2</v>
      </c>
      <c r="FV47" s="39">
        <v>1627157284786680.2</v>
      </c>
      <c r="FW47" s="39">
        <v>1879794349081759.5</v>
      </c>
      <c r="FX47" s="39">
        <v>1948673280782738.5</v>
      </c>
      <c r="FY47" s="39">
        <v>2209311993016698.2</v>
      </c>
      <c r="FZ47" s="39">
        <v>2362459757637850</v>
      </c>
      <c r="GA47" s="39">
        <v>2555044277247696</v>
      </c>
      <c r="GB47" s="39">
        <v>2734677536723092.5</v>
      </c>
      <c r="GC47" s="39">
        <v>2820522945017294.5</v>
      </c>
      <c r="GD47" s="39">
        <v>2986376481212129.5</v>
      </c>
      <c r="GE47" s="39">
        <v>3175194942887150.5</v>
      </c>
      <c r="GF47" s="39">
        <v>3269149953202735.5</v>
      </c>
      <c r="GG47" s="39">
        <v>3480250364970317</v>
      </c>
      <c r="GH47" s="39">
        <v>3633978212290397</v>
      </c>
      <c r="GI47" s="39">
        <v>3743109744947159.5</v>
      </c>
      <c r="GJ47" s="39">
        <v>3868314601531811.5</v>
      </c>
      <c r="GK47" s="39">
        <v>3933017147128690</v>
      </c>
      <c r="GL47" s="39">
        <v>3999222053090277.5</v>
      </c>
      <c r="GM47" s="39">
        <v>4144858746549082</v>
      </c>
      <c r="GN47" s="39">
        <v>4218037120386603</v>
      </c>
      <c r="GO47" s="39">
        <v>4244719837539747</v>
      </c>
      <c r="GP47" s="39">
        <v>4330087050315019.5</v>
      </c>
      <c r="GQ47" s="39">
        <v>4301693720304361</v>
      </c>
      <c r="GR47" s="39">
        <v>4300786091369974</v>
      </c>
      <c r="GS47" s="39">
        <v>4305965597196225.5</v>
      </c>
      <c r="GT47" s="39">
        <v>4277657388430423</v>
      </c>
      <c r="GU47" s="39">
        <v>4206523299572389.5</v>
      </c>
      <c r="GV47" s="39">
        <v>4175657846582060.5</v>
      </c>
      <c r="GW47" s="39">
        <v>4106438310864776.5</v>
      </c>
      <c r="GX47" s="39">
        <v>4024974757320076.5</v>
      </c>
      <c r="GY47" s="39">
        <v>3906983763482905.5</v>
      </c>
      <c r="GZ47" s="39">
        <v>3835495773350417</v>
      </c>
      <c r="HA47" s="39">
        <v>3704597070601797.5</v>
      </c>
      <c r="HB47" s="39">
        <v>3575833134040944</v>
      </c>
      <c r="HC47" s="39">
        <v>3417235287955194</v>
      </c>
      <c r="HD47" s="39">
        <v>3270456078111684</v>
      </c>
      <c r="HE47" s="39">
        <v>3122623173748233</v>
      </c>
      <c r="HF47" s="39">
        <v>2939775890306478.5</v>
      </c>
      <c r="HG47" s="39">
        <v>2770786127328018.5</v>
      </c>
      <c r="HH47" s="39">
        <v>2574614736061341</v>
      </c>
      <c r="HI47" s="39">
        <v>2389063295188518.5</v>
      </c>
      <c r="HJ47" s="39">
        <v>2209525573773121.3</v>
      </c>
      <c r="HK47" s="39">
        <v>2031797551924103.7</v>
      </c>
      <c r="HL47" s="39">
        <v>1839517221623077.5</v>
      </c>
      <c r="HM47" s="39">
        <v>1711211707528702.5</v>
      </c>
      <c r="HN47" s="39">
        <v>1532879108246444.7</v>
      </c>
      <c r="HO47" s="39">
        <v>1381257388370010.7</v>
      </c>
      <c r="HP47" s="39">
        <v>1237672076241472.7</v>
      </c>
      <c r="HQ47" s="39">
        <v>1107984963118745.6</v>
      </c>
      <c r="HR47" s="39">
        <v>984507989967243.12</v>
      </c>
      <c r="HS47" s="39">
        <v>850484525621780.12</v>
      </c>
      <c r="HT47" s="39">
        <v>745239761644631.25</v>
      </c>
      <c r="HU47" s="39">
        <v>647665707101432.87</v>
      </c>
      <c r="HV47" s="39">
        <v>552038823981341.31</v>
      </c>
      <c r="HW47" s="39">
        <v>472694442803978.5</v>
      </c>
      <c r="HX47" s="39">
        <v>392162533170352.62</v>
      </c>
      <c r="HY47" s="39">
        <v>338801519166221.19</v>
      </c>
      <c r="HZ47" s="39">
        <v>280959000127226.44</v>
      </c>
      <c r="IA47" s="39">
        <v>233010204458721.31</v>
      </c>
      <c r="IB47" s="39">
        <v>193474923407860.87</v>
      </c>
      <c r="IC47" s="39">
        <v>154157000546687.84</v>
      </c>
      <c r="ID47" s="39">
        <v>125004424466960.3</v>
      </c>
      <c r="IE47" s="39">
        <v>103347030754527.91</v>
      </c>
      <c r="IF47" s="39">
        <v>82918484923409.344</v>
      </c>
      <c r="IG47" s="39">
        <v>62895228805951.344</v>
      </c>
      <c r="IH47" s="39">
        <v>51643403453610.133</v>
      </c>
      <c r="II47" s="39">
        <v>40605318346118.672</v>
      </c>
      <c r="IJ47" s="39">
        <v>31325651386466.41</v>
      </c>
      <c r="IK47" s="39">
        <v>26224449054769.551</v>
      </c>
      <c r="IL47" s="39">
        <v>19632236637327.887</v>
      </c>
      <c r="IM47" s="39">
        <v>15739359897706.07</v>
      </c>
      <c r="IN47" s="39">
        <v>10288463209898.16</v>
      </c>
      <c r="IO47" s="39">
        <v>9806030572871.9922</v>
      </c>
      <c r="IP47" s="39">
        <v>7460806648465.6924</v>
      </c>
      <c r="IQ47" s="39">
        <v>6511050593059.5527</v>
      </c>
      <c r="IR47" s="39">
        <v>5152046911752.8027</v>
      </c>
      <c r="IS47" s="39">
        <v>4291746768221.9429</v>
      </c>
      <c r="IT47" s="39">
        <v>3336721286231.7412</v>
      </c>
      <c r="IU47" s="39">
        <v>2831284714132.9619</v>
      </c>
      <c r="IV47" s="39">
        <v>2153682787216.0884</v>
      </c>
      <c r="IW47" s="39">
        <v>2223957261688.4077</v>
      </c>
      <c r="IY47" s="219"/>
      <c r="IZ47" s="219"/>
      <c r="JA47" s="33">
        <v>14.79</v>
      </c>
      <c r="JB47" s="185" t="e">
        <v>#N/A</v>
      </c>
      <c r="JC47" s="185" t="e">
        <v>#N/A</v>
      </c>
      <c r="JD47" s="33">
        <v>14.79</v>
      </c>
      <c r="JE47" s="185" t="e">
        <v>#N/A</v>
      </c>
      <c r="JF47" s="185" t="e">
        <v>#N/A</v>
      </c>
      <c r="JG47" s="32"/>
      <c r="JH47" s="32"/>
      <c r="JI47" s="32"/>
      <c r="JJ47" s="32"/>
      <c r="JK47" s="32"/>
      <c r="JL47" s="32"/>
      <c r="JM47" s="32"/>
      <c r="JN47" s="32"/>
      <c r="JO47" s="32"/>
      <c r="JP47" s="32"/>
      <c r="JQ47" s="32"/>
      <c r="JR47" s="32"/>
      <c r="JS47" s="32"/>
      <c r="JT47" s="32"/>
      <c r="JU47" s="32"/>
      <c r="JV47" s="32"/>
      <c r="JW47" s="32"/>
      <c r="JX47" s="32"/>
      <c r="JY47" s="32"/>
      <c r="JZ47" s="32"/>
      <c r="KA47" s="32"/>
      <c r="KB47" s="32"/>
      <c r="KC47" s="32"/>
      <c r="KD47" s="32"/>
      <c r="KE47" s="32"/>
      <c r="KF47" s="32"/>
      <c r="KG47" s="32"/>
      <c r="KH47" s="32"/>
      <c r="KI47" s="32"/>
      <c r="KJ47" s="32"/>
      <c r="KK47" s="32"/>
      <c r="KL47" s="32"/>
      <c r="KM47" s="33">
        <v>14.79</v>
      </c>
      <c r="KN47" s="32"/>
      <c r="KO47" s="72"/>
      <c r="KP47" s="32"/>
      <c r="KQ47" s="32"/>
      <c r="KR47" s="32"/>
      <c r="KS47" s="32"/>
      <c r="KT47" s="32"/>
      <c r="KU47" s="32"/>
      <c r="KV47" s="32"/>
      <c r="KW47" s="32"/>
      <c r="KX47" s="32"/>
      <c r="KY47" s="32"/>
      <c r="KZ47" s="32"/>
      <c r="LA47" s="32"/>
      <c r="LB47" s="32"/>
      <c r="LC47" s="32"/>
      <c r="LD47" s="32"/>
      <c r="LE47" s="32"/>
      <c r="LF47" s="32"/>
      <c r="LG47" s="32"/>
      <c r="LH47" s="32"/>
      <c r="LI47" s="32"/>
      <c r="LJ47" s="32"/>
      <c r="LK47" s="32"/>
      <c r="LL47" s="32"/>
      <c r="LM47" s="32"/>
      <c r="LN47" s="32"/>
      <c r="LO47" s="32"/>
      <c r="LP47" s="32"/>
      <c r="LQ47" s="32"/>
      <c r="LR47" s="32"/>
      <c r="LS47" s="32"/>
      <c r="LT47" s="32"/>
      <c r="LU47" s="32"/>
      <c r="LV47" s="32"/>
      <c r="LW47" s="32"/>
      <c r="LX47" s="32"/>
      <c r="LY47" s="32"/>
      <c r="LZ47" s="32"/>
      <c r="MA47" s="32"/>
      <c r="MB47" s="32"/>
      <c r="MC47" s="32"/>
      <c r="MD47" s="32"/>
      <c r="ME47" s="32"/>
      <c r="MF47" s="32"/>
      <c r="MG47" s="32"/>
      <c r="MH47" s="32"/>
      <c r="MI47" s="32"/>
      <c r="MJ47" s="32"/>
      <c r="MK47" s="32"/>
      <c r="ML47" s="32"/>
      <c r="MM47" s="32"/>
      <c r="MN47" s="32"/>
      <c r="MO47" s="32"/>
      <c r="MP47" s="32"/>
      <c r="MQ47" s="32"/>
      <c r="MR47" s="32"/>
      <c r="MS47" s="32"/>
      <c r="MT47" s="32"/>
      <c r="MU47" s="32"/>
      <c r="MV47" s="32"/>
      <c r="MW47" s="32"/>
      <c r="MX47" s="32"/>
      <c r="MY47" s="32"/>
      <c r="MZ47" s="32"/>
      <c r="NA47" s="32"/>
      <c r="NB47" s="32"/>
      <c r="NC47" s="32"/>
      <c r="ND47" s="32"/>
      <c r="NE47" s="32"/>
      <c r="NF47" s="32"/>
      <c r="NG47" s="32"/>
      <c r="NH47" s="32"/>
      <c r="NI47" s="32"/>
      <c r="NJ47" s="32"/>
      <c r="NK47" s="32"/>
      <c r="NL47" s="32"/>
      <c r="NM47" s="32"/>
      <c r="NN47" s="32"/>
      <c r="NO47" s="32"/>
      <c r="NP47" s="32"/>
      <c r="NQ47" s="32"/>
      <c r="NR47" s="32"/>
      <c r="NS47" s="32"/>
      <c r="NT47" s="32"/>
      <c r="NU47" s="32"/>
      <c r="NV47" s="32"/>
      <c r="NW47" s="32"/>
      <c r="NX47" s="32"/>
      <c r="NY47" s="32"/>
      <c r="NZ47" s="32"/>
      <c r="OA47" s="32"/>
      <c r="OB47" s="32"/>
      <c r="OC47" s="32"/>
      <c r="OD47" s="32"/>
      <c r="OE47" s="32"/>
      <c r="OF47" s="32"/>
      <c r="OG47" s="32"/>
      <c r="OH47" s="32"/>
      <c r="OI47" s="32"/>
      <c r="OJ47" s="32"/>
      <c r="OL47" s="173" t="e">
        <v>#N/A</v>
      </c>
      <c r="OM47" s="173" t="e">
        <v>#N/A</v>
      </c>
      <c r="ON47" s="173">
        <v>119.0141222494828</v>
      </c>
      <c r="OO47" s="173">
        <v>18.010165642159834</v>
      </c>
      <c r="OP47" s="6">
        <v>196.5084342452368</v>
      </c>
      <c r="OQ47" s="6">
        <v>4.528714365024662</v>
      </c>
      <c r="OR47" s="6">
        <v>171.5969196428106</v>
      </c>
      <c r="OS47" s="6">
        <v>17.309682141621902</v>
      </c>
      <c r="OT47" s="175">
        <v>4360573080633040</v>
      </c>
      <c r="OU47" s="175">
        <v>71921256986815.406</v>
      </c>
      <c r="OV47" s="176">
        <v>290.23701868922302</v>
      </c>
      <c r="OW47" s="176">
        <v>23.427513053338998</v>
      </c>
      <c r="OX47" s="39">
        <v>680204036997120</v>
      </c>
      <c r="OY47" s="39">
        <v>526303816056832</v>
      </c>
      <c r="OZ47" s="39">
        <v>454449516511232</v>
      </c>
      <c r="PA47" s="39">
        <v>1148313730547710</v>
      </c>
      <c r="PB47" s="39">
        <v>892778812801024</v>
      </c>
      <c r="PC47" s="39">
        <v>685644284166144</v>
      </c>
      <c r="PD47" s="39">
        <v>945273782140928</v>
      </c>
      <c r="PE47" s="39">
        <v>878572604489728</v>
      </c>
      <c r="PF47" s="39">
        <v>1391568598597630</v>
      </c>
      <c r="PG47" s="39">
        <v>1217604706369530</v>
      </c>
      <c r="PH47" s="39">
        <v>1572885743271930</v>
      </c>
      <c r="PI47" s="39">
        <v>1712880470720510</v>
      </c>
      <c r="PJ47" s="39">
        <v>2195045981618170</v>
      </c>
      <c r="PK47" s="39">
        <v>2079629472956410</v>
      </c>
      <c r="PL47" s="39">
        <v>2207913837854720</v>
      </c>
      <c r="PM47" s="39">
        <v>2255985527750650</v>
      </c>
      <c r="PN47" s="39">
        <v>2665227191582720</v>
      </c>
      <c r="PO47" s="39">
        <v>2869292898975740</v>
      </c>
      <c r="PP47" s="39">
        <v>3143909618221050</v>
      </c>
      <c r="PQ47" s="39">
        <v>3306189588791290</v>
      </c>
      <c r="PR47" s="39">
        <v>3627457437499390</v>
      </c>
      <c r="PS47" s="39">
        <v>3706131037814780</v>
      </c>
      <c r="PT47" s="39">
        <v>4141520462544890</v>
      </c>
      <c r="PU47" s="39">
        <v>4116024194498560</v>
      </c>
      <c r="PV47" s="39">
        <v>4493689795641340</v>
      </c>
      <c r="PW47" s="39">
        <v>4867923449479160</v>
      </c>
      <c r="PX47" s="39">
        <v>5069777785585660</v>
      </c>
      <c r="PY47" s="39">
        <v>5230582971760640</v>
      </c>
      <c r="PZ47" s="39">
        <v>5316329309470720</v>
      </c>
      <c r="QA47" s="39">
        <v>5844317692231680</v>
      </c>
      <c r="QB47" s="39">
        <v>6159865181372410</v>
      </c>
      <c r="QC47" s="39">
        <v>5956826508034040</v>
      </c>
      <c r="QD47" s="39">
        <v>6009749631926270</v>
      </c>
      <c r="QE47" s="39">
        <v>6320824449499130</v>
      </c>
      <c r="QF47" s="39">
        <v>6444015385837560</v>
      </c>
      <c r="QG47" s="39">
        <v>6615688986755070</v>
      </c>
      <c r="QH47" s="39">
        <v>6579299339468800</v>
      </c>
      <c r="QI47" s="39">
        <v>6525765256478720</v>
      </c>
      <c r="QJ47" s="39">
        <v>6827878087917560</v>
      </c>
      <c r="QK47" s="39">
        <v>7058613931606010</v>
      </c>
      <c r="QL47" s="39">
        <v>6844146350292990</v>
      </c>
      <c r="QM47" s="39">
        <v>6831354863943680</v>
      </c>
      <c r="QN47" s="39">
        <v>6780864839024640</v>
      </c>
      <c r="QO47" s="39">
        <v>6558693160124410</v>
      </c>
      <c r="QP47" s="39">
        <v>6622082582446080</v>
      </c>
      <c r="QQ47" s="39">
        <v>6434743625187320</v>
      </c>
      <c r="QR47" s="39">
        <v>6333451653349370</v>
      </c>
      <c r="QS47" s="39">
        <v>6158786607710200</v>
      </c>
      <c r="QT47" s="39">
        <v>6067476676739070</v>
      </c>
      <c r="QU47" s="39">
        <v>5835812046372860</v>
      </c>
      <c r="QV47" s="39">
        <v>5587945725624320</v>
      </c>
      <c r="QW47" s="39">
        <v>5528968845328380</v>
      </c>
      <c r="QX47" s="39">
        <v>5317455127773180</v>
      </c>
      <c r="QY47" s="39">
        <v>5117692440739840</v>
      </c>
      <c r="QZ47" s="39">
        <v>4691984409165820</v>
      </c>
      <c r="RA47" s="39">
        <v>4543876756930560</v>
      </c>
      <c r="RB47" s="39">
        <v>4212449699954680</v>
      </c>
      <c r="RC47" s="39">
        <v>3924728767053820</v>
      </c>
      <c r="RD47" s="39">
        <v>3693536046219260</v>
      </c>
      <c r="RE47" s="39">
        <v>3382797578272760</v>
      </c>
      <c r="RF47" s="39">
        <v>3112160146227200</v>
      </c>
      <c r="RG47" s="39">
        <v>2875834402603000</v>
      </c>
      <c r="RH47" s="39">
        <v>2511323480981500</v>
      </c>
      <c r="RI47" s="39">
        <v>2304559997255680</v>
      </c>
      <c r="RJ47" s="39">
        <v>2024143595765760</v>
      </c>
      <c r="RK47" s="39">
        <v>1844657583554560</v>
      </c>
      <c r="RL47" s="39">
        <v>1637727938281470</v>
      </c>
      <c r="RM47" s="39">
        <v>1426292201226240</v>
      </c>
      <c r="RN47" s="39">
        <v>1235605048524800</v>
      </c>
      <c r="RO47" s="39">
        <v>1055819328126970</v>
      </c>
      <c r="RP47" s="39">
        <v>938633829810176</v>
      </c>
      <c r="RQ47" s="39">
        <v>794127708979200</v>
      </c>
      <c r="RR47" s="39">
        <v>653607720452096</v>
      </c>
      <c r="RS47" s="39">
        <v>567789710475264</v>
      </c>
      <c r="RT47" s="39">
        <v>440400007397376</v>
      </c>
      <c r="RU47" s="39">
        <v>383023270854656</v>
      </c>
      <c r="RV47" s="39">
        <v>291775012929536</v>
      </c>
      <c r="RW47" s="39">
        <v>237844366884864</v>
      </c>
      <c r="RX47" s="39">
        <v>193757517447168</v>
      </c>
      <c r="RY47" s="39">
        <v>140963125133312</v>
      </c>
      <c r="RZ47" s="39">
        <v>106726472810496</v>
      </c>
      <c r="SA47" s="39">
        <v>90555358904320</v>
      </c>
      <c r="SB47" s="39">
        <v>62193978572800</v>
      </c>
      <c r="SC47" s="39">
        <v>50084137926656</v>
      </c>
      <c r="SD47" s="39">
        <v>27959394041856</v>
      </c>
      <c r="SE47" s="39">
        <v>19707967045632</v>
      </c>
      <c r="SF47" s="39">
        <v>18509213990912</v>
      </c>
      <c r="SG47" s="39">
        <v>13107534495744</v>
      </c>
      <c r="SH47" s="39">
        <v>9112168431616</v>
      </c>
      <c r="SI47" s="39">
        <v>7266437169152</v>
      </c>
      <c r="SJ47" s="39">
        <v>4912675553280</v>
      </c>
      <c r="SK47" s="39">
        <v>476133064704</v>
      </c>
      <c r="SL47" s="39">
        <v>2429746413568</v>
      </c>
      <c r="SM47" s="39">
        <v>1243837497344</v>
      </c>
      <c r="SN47" s="39">
        <v>924115927040</v>
      </c>
      <c r="SO47" s="39">
        <v>620949995520</v>
      </c>
      <c r="SP47" s="39">
        <v>0</v>
      </c>
      <c r="SQ47" s="39">
        <v>645122686976</v>
      </c>
      <c r="SR47" s="39">
        <v>956247244800</v>
      </c>
      <c r="SS47" s="39">
        <v>259827234242560</v>
      </c>
      <c r="ST47" s="39">
        <v>183322156204032</v>
      </c>
      <c r="SU47" s="39">
        <v>247281919983616</v>
      </c>
      <c r="SV47" s="39">
        <v>409618111004672</v>
      </c>
      <c r="SW47" s="39">
        <v>366884830576640</v>
      </c>
      <c r="SX47" s="39">
        <v>190564997791744</v>
      </c>
      <c r="SY47" s="39">
        <v>165192981807104</v>
      </c>
      <c r="SZ47" s="39">
        <v>188116765769728</v>
      </c>
      <c r="TA47" s="39">
        <v>237306740998144</v>
      </c>
      <c r="TB47" s="39">
        <v>208034643050496</v>
      </c>
      <c r="TC47" s="39">
        <v>229571253239808</v>
      </c>
      <c r="TD47" s="39">
        <v>179767349346304</v>
      </c>
      <c r="TE47" s="39">
        <v>283379727597568</v>
      </c>
      <c r="TF47" s="39">
        <v>252691901054976</v>
      </c>
      <c r="TG47" s="39">
        <v>318887765737472</v>
      </c>
      <c r="TH47" s="39">
        <v>221064298758144</v>
      </c>
      <c r="TI47" s="39">
        <v>258262909845504</v>
      </c>
      <c r="TJ47" s="39">
        <v>280022019473408</v>
      </c>
      <c r="TK47" s="39">
        <v>236986849820672</v>
      </c>
      <c r="TL47" s="39">
        <v>234556435202048</v>
      </c>
      <c r="TM47" s="39">
        <v>285790781308928</v>
      </c>
      <c r="TN47" s="39">
        <v>265491071369216</v>
      </c>
      <c r="TO47" s="39">
        <v>341543584006144</v>
      </c>
      <c r="TP47" s="39">
        <v>310545060200448</v>
      </c>
      <c r="TQ47" s="39">
        <v>370388852801536</v>
      </c>
      <c r="TR47" s="39">
        <v>426569440952320</v>
      </c>
      <c r="TS47" s="39">
        <v>416115658326016</v>
      </c>
      <c r="TT47" s="39">
        <v>463176386740224</v>
      </c>
      <c r="TU47" s="39">
        <v>357293799505920</v>
      </c>
      <c r="TV47" s="39">
        <v>391992873844736</v>
      </c>
      <c r="TW47" s="39">
        <v>446378702536704</v>
      </c>
      <c r="TX47" s="39">
        <v>465268908228608</v>
      </c>
      <c r="TY47" s="39">
        <v>411198658969600</v>
      </c>
      <c r="TZ47" s="39">
        <v>474535132397568</v>
      </c>
      <c r="UA47" s="39">
        <v>420879179710464</v>
      </c>
      <c r="UB47" s="39">
        <v>461751665557504</v>
      </c>
      <c r="UC47" s="39">
        <v>481418555686912</v>
      </c>
      <c r="UD47" s="39">
        <v>407520422133760</v>
      </c>
      <c r="UE47" s="39">
        <v>503445496791040</v>
      </c>
      <c r="UF47" s="39">
        <v>508657674485760</v>
      </c>
      <c r="UG47" s="39">
        <v>482898809454592</v>
      </c>
      <c r="UH47" s="39">
        <v>464859711930368</v>
      </c>
      <c r="UI47" s="39">
        <v>427919839068160</v>
      </c>
      <c r="UJ47" s="39">
        <v>408202483073024</v>
      </c>
      <c r="UK47" s="39">
        <v>462410104176640</v>
      </c>
      <c r="UL47" s="39">
        <v>425617132617728</v>
      </c>
      <c r="UM47" s="39">
        <v>427941079023616</v>
      </c>
      <c r="UN47" s="39">
        <v>397537106198528</v>
      </c>
      <c r="UO47" s="39">
        <v>415426181857280</v>
      </c>
      <c r="UP47" s="39">
        <v>391082911203328</v>
      </c>
      <c r="UQ47" s="39">
        <v>400963282141184</v>
      </c>
      <c r="UR47" s="39">
        <v>413043682967552</v>
      </c>
      <c r="US47" s="39">
        <v>382360973475840</v>
      </c>
      <c r="UT47" s="39">
        <v>336908878086144</v>
      </c>
      <c r="UU47" s="39">
        <v>322798769668096</v>
      </c>
      <c r="UV47" s="39">
        <v>297210730250240</v>
      </c>
      <c r="UW47" s="39">
        <v>290008002985984</v>
      </c>
      <c r="UX47" s="39">
        <v>305509244600320</v>
      </c>
      <c r="UY47" s="39">
        <v>260077449641984</v>
      </c>
      <c r="UZ47" s="39">
        <v>220317679091712</v>
      </c>
      <c r="VA47" s="39">
        <v>219146327425024</v>
      </c>
      <c r="VB47" s="39">
        <v>203166767382528</v>
      </c>
      <c r="VC47" s="39">
        <v>166798896922624</v>
      </c>
      <c r="VD47" s="39">
        <v>156598366371840</v>
      </c>
      <c r="VE47" s="39">
        <v>136826207600640</v>
      </c>
      <c r="VF47" s="39">
        <v>119175662010368</v>
      </c>
      <c r="VG47" s="39">
        <v>112675170287616</v>
      </c>
      <c r="VH47" s="39">
        <v>102894690893824</v>
      </c>
      <c r="VI47" s="39">
        <v>86180926324736</v>
      </c>
      <c r="VJ47" s="39">
        <v>71183378677760</v>
      </c>
      <c r="VK47" s="39">
        <v>79815046594560</v>
      </c>
      <c r="VL47" s="39">
        <v>68144978722816</v>
      </c>
      <c r="VM47" s="39">
        <v>56182035185664</v>
      </c>
      <c r="VN47" s="39">
        <v>43466671259648</v>
      </c>
      <c r="VO47" s="39">
        <v>40280321425408</v>
      </c>
      <c r="VP47" s="39">
        <v>33483791532032</v>
      </c>
      <c r="VQ47" s="39">
        <v>25260759973888</v>
      </c>
      <c r="VR47" s="39">
        <v>27834548486144</v>
      </c>
      <c r="VS47" s="39">
        <v>19427036758016</v>
      </c>
      <c r="VT47" s="39">
        <v>15346178195456</v>
      </c>
      <c r="VU47" s="39">
        <v>13877580398592</v>
      </c>
      <c r="VV47" s="39">
        <v>9987194617856</v>
      </c>
      <c r="VW47" s="39">
        <v>10042815283200</v>
      </c>
      <c r="VX47" s="39">
        <v>8969173073920</v>
      </c>
      <c r="VY47" s="39">
        <v>5778306498560</v>
      </c>
      <c r="VZ47" s="39">
        <v>3595008999424</v>
      </c>
      <c r="WA47" s="39">
        <v>3842006056960</v>
      </c>
      <c r="WB47" s="39">
        <v>3853169197056</v>
      </c>
      <c r="WC47" s="39">
        <v>2700968198144</v>
      </c>
      <c r="WD47" s="39">
        <v>2138750582784</v>
      </c>
      <c r="WE47" s="39">
        <v>1910781902848</v>
      </c>
      <c r="WF47" s="39">
        <v>482921545728</v>
      </c>
      <c r="WG47" s="39">
        <v>1072946741248</v>
      </c>
      <c r="WH47" s="39">
        <v>887091953664</v>
      </c>
      <c r="WI47" s="39">
        <v>668991553536</v>
      </c>
      <c r="WJ47" s="39">
        <v>758981328896</v>
      </c>
      <c r="WK47" s="39">
        <v>233051439104</v>
      </c>
      <c r="WL47" s="39">
        <v>595636518912</v>
      </c>
      <c r="WM47" s="39">
        <v>854296428544</v>
      </c>
      <c r="WN47" s="36"/>
      <c r="WO47" s="37">
        <v>1.776464674997033</v>
      </c>
      <c r="WP47" s="37" t="e">
        <v>#N/A</v>
      </c>
      <c r="WQ47" s="37">
        <v>21.127333355163909</v>
      </c>
      <c r="WR47" s="36" t="e">
        <v>#N/A</v>
      </c>
      <c r="WS47" s="37">
        <v>12.298601596133306</v>
      </c>
      <c r="WT47" s="36" t="e">
        <v>#N/A</v>
      </c>
      <c r="WU47" s="37">
        <v>146.2661539972886</v>
      </c>
      <c r="WV47" t="e">
        <v>#N/A</v>
      </c>
      <c r="WW47"/>
      <c r="WX47" s="39">
        <v>3.984877870670072</v>
      </c>
      <c r="WY47" s="39">
        <v>661.28</v>
      </c>
      <c r="WZ47" s="39">
        <v>2.0330851500241605</v>
      </c>
      <c r="XA47" s="39">
        <v>68</v>
      </c>
      <c r="XB47" s="227">
        <v>6311890051541886</v>
      </c>
      <c r="XC47" s="227">
        <v>250844208039783.09</v>
      </c>
      <c r="XD47" s="39">
        <v>171.99411051542205</v>
      </c>
      <c r="XE47" s="39">
        <v>7.9721933879172342</v>
      </c>
      <c r="XF47" s="39">
        <v>202.6424208778048</v>
      </c>
      <c r="XG47" s="39">
        <v>12.523532655679054</v>
      </c>
      <c r="XH47" s="220"/>
      <c r="XI47" s="223"/>
      <c r="XJ47" s="223"/>
      <c r="XK47" s="187">
        <v>284012214787530</v>
      </c>
      <c r="XL47" s="187">
        <v>659135220476363</v>
      </c>
      <c r="XM47" s="187">
        <v>1376835285686280</v>
      </c>
      <c r="XN47" s="187">
        <v>2320405320249290</v>
      </c>
      <c r="XO47" s="187">
        <v>3403602678482550</v>
      </c>
      <c r="XP47" s="187">
        <v>4548015131086420</v>
      </c>
      <c r="XQ47" s="187">
        <v>5697869266058400</v>
      </c>
      <c r="XR47" s="187">
        <v>6711662774509230</v>
      </c>
      <c r="XS47" s="187">
        <v>7518238193658140</v>
      </c>
      <c r="XT47" s="187">
        <v>8089297387322160</v>
      </c>
      <c r="XU47" s="187">
        <v>8446802138679700</v>
      </c>
      <c r="XV47" s="187">
        <v>8550876892079830</v>
      </c>
      <c r="XW47" s="187">
        <v>8266454492340430</v>
      </c>
      <c r="XX47" s="187">
        <v>7635954319183100</v>
      </c>
      <c r="XY47" s="187">
        <v>6647355983649450</v>
      </c>
      <c r="XZ47" s="187">
        <v>5353506363578850</v>
      </c>
      <c r="YA47" s="187">
        <v>3936261138012650</v>
      </c>
      <c r="YB47" s="187">
        <v>2595939461207440</v>
      </c>
      <c r="YC47" s="187">
        <v>1513257886265590</v>
      </c>
      <c r="YD47" s="187">
        <v>763719468964436</v>
      </c>
      <c r="YE47" s="187">
        <v>322401614920739</v>
      </c>
      <c r="YF47" s="187">
        <v>104213589346903</v>
      </c>
      <c r="YG47" s="187">
        <v>20569561181575.898</v>
      </c>
      <c r="YH47" s="187">
        <v>1656115506929.0601</v>
      </c>
      <c r="YI47" s="187">
        <v>2946375652885.9399</v>
      </c>
      <c r="YJ47" s="187">
        <v>5564275720651.8701</v>
      </c>
      <c r="YK47" s="187">
        <v>5091010829419.7695</v>
      </c>
      <c r="YL47" s="187">
        <v>2995369704493.6201</v>
      </c>
      <c r="YM47" s="187">
        <v>1238830033454.3799</v>
      </c>
      <c r="YN47" s="187">
        <v>419441397557.46899</v>
      </c>
      <c r="YO47" s="187">
        <v>165580167946.55099</v>
      </c>
      <c r="YP47" s="187">
        <v>95452754466.679596</v>
      </c>
      <c r="YQ47" s="187">
        <v>85883378535.268494</v>
      </c>
      <c r="YR47" s="187">
        <v>88871955544.225693</v>
      </c>
      <c r="YS47" s="187">
        <v>86803797003.103302</v>
      </c>
      <c r="YT47"/>
      <c r="YU47" s="187"/>
      <c r="YV47" s="187"/>
      <c r="YW47" s="187"/>
      <c r="YX47" s="187">
        <v>224757226919201</v>
      </c>
      <c r="YY47" s="187">
        <v>131836107365870</v>
      </c>
      <c r="YZ47" s="187">
        <v>101290967419922</v>
      </c>
      <c r="ZA47" s="187">
        <v>98813607008609.094</v>
      </c>
      <c r="ZB47" s="187">
        <v>122134215421807</v>
      </c>
      <c r="ZC47" s="187">
        <v>156924152460911</v>
      </c>
      <c r="ZD47" s="187">
        <v>191253299150641</v>
      </c>
      <c r="ZE47" s="187">
        <v>220920139367621</v>
      </c>
      <c r="ZF47" s="187">
        <v>244728598728243</v>
      </c>
      <c r="ZG47" s="187">
        <v>262004772711471</v>
      </c>
      <c r="ZH47" s="187">
        <v>273978373644486</v>
      </c>
      <c r="ZI47" s="187">
        <v>279668057485209</v>
      </c>
      <c r="ZJ47" s="187">
        <v>274324905881582</v>
      </c>
      <c r="ZK47" s="187">
        <v>258418559966137</v>
      </c>
      <c r="ZL47" s="187">
        <v>230453260715758</v>
      </c>
      <c r="ZM47" s="187">
        <v>191121352708331</v>
      </c>
      <c r="ZN47" s="187">
        <v>145767913264825</v>
      </c>
      <c r="ZO47" s="187">
        <v>100823564219963</v>
      </c>
      <c r="ZP47" s="187">
        <v>62724042263517.203</v>
      </c>
      <c r="ZQ47" s="187">
        <v>34830400744843.898</v>
      </c>
      <c r="ZR47" s="187">
        <v>17320591733341.4</v>
      </c>
      <c r="ZS47" s="187">
        <v>7979656760023.3896</v>
      </c>
      <c r="ZT47" s="187">
        <v>4047797554412.4702</v>
      </c>
      <c r="ZU47" s="187">
        <v>3171086673067.4399</v>
      </c>
      <c r="ZV47" s="187">
        <v>3907736730855.9702</v>
      </c>
      <c r="ZW47" s="187">
        <v>4603070214289.7002</v>
      </c>
      <c r="ZX47" s="187">
        <v>4258165797008.27</v>
      </c>
      <c r="ZY47" s="187">
        <v>3109751207772.0601</v>
      </c>
      <c r="ZZ47" s="187">
        <v>1844350519544.23</v>
      </c>
      <c r="AAA47" s="187">
        <v>957453886511.09802</v>
      </c>
      <c r="AAB47" s="187">
        <v>606117505705.16003</v>
      </c>
      <c r="AAC47" s="187">
        <v>601097324354.52295</v>
      </c>
      <c r="AAD47" s="187">
        <v>620071504928.28296</v>
      </c>
      <c r="AAE47" s="187">
        <v>586975064326.61096</v>
      </c>
      <c r="AAF47" s="187">
        <v>523286727635.02502</v>
      </c>
    </row>
    <row r="48" spans="1:708" x14ac:dyDescent="0.3">
      <c r="A48" s="2">
        <v>43126</v>
      </c>
      <c r="B48" s="1" t="s">
        <v>6</v>
      </c>
      <c r="C48" s="4" t="s">
        <v>11</v>
      </c>
      <c r="D48" s="1">
        <v>75</v>
      </c>
      <c r="E48" s="3">
        <v>0.71863425925925928</v>
      </c>
      <c r="F48" s="3">
        <v>0.72210648148148149</v>
      </c>
      <c r="G48" s="196"/>
      <c r="H48" s="57">
        <v>43126.718634259261</v>
      </c>
      <c r="I48" s="57">
        <v>43126.72210648148</v>
      </c>
      <c r="J48" s="196">
        <f t="shared" si="0"/>
        <v>42</v>
      </c>
      <c r="K48" s="77">
        <v>7.2</v>
      </c>
      <c r="L48" s="53">
        <v>92</v>
      </c>
      <c r="M48" s="53">
        <v>0.4</v>
      </c>
      <c r="N48" s="53">
        <v>6</v>
      </c>
      <c r="O48" s="53">
        <v>184</v>
      </c>
      <c r="P48" s="53">
        <v>1001.5</v>
      </c>
      <c r="Q48" s="54">
        <v>10</v>
      </c>
      <c r="R48" s="210" t="s">
        <v>11</v>
      </c>
      <c r="S48" s="211">
        <v>14.4</v>
      </c>
      <c r="T48" s="211">
        <v>2.018691588785047</v>
      </c>
      <c r="U48" s="212">
        <v>3138.6666666666665</v>
      </c>
      <c r="V48" s="78">
        <v>75</v>
      </c>
      <c r="W48" s="116">
        <v>8.2983333333333338</v>
      </c>
      <c r="X48" s="116">
        <v>82.619114583333328</v>
      </c>
      <c r="Y48" s="116">
        <v>7.1935416666666665</v>
      </c>
      <c r="Z48" s="117">
        <v>21.934130857333326</v>
      </c>
      <c r="AA48" s="117">
        <v>2711.9562129333326</v>
      </c>
      <c r="AB48" s="116">
        <v>1.4117791052333331</v>
      </c>
      <c r="AC48" s="116">
        <v>2.0767943765333348</v>
      </c>
      <c r="AD48" s="116">
        <v>75.832812500000003</v>
      </c>
      <c r="AE48" s="116">
        <v>19.617253524666658</v>
      </c>
      <c r="AF48" s="116">
        <v>442.46083333333331</v>
      </c>
      <c r="AG48" s="116">
        <v>1.2517549637666678</v>
      </c>
      <c r="AH48" s="116">
        <v>86.353697916666661</v>
      </c>
      <c r="AI48" s="116">
        <v>455.62020833333332</v>
      </c>
      <c r="AJ48" s="118">
        <v>75.346901041666669</v>
      </c>
      <c r="AK48" s="83">
        <v>2711.9562129333326</v>
      </c>
      <c r="AL48" s="84">
        <v>10.121185979955165</v>
      </c>
      <c r="AM48" s="76"/>
      <c r="AN48" s="48">
        <v>833.7562782997752</v>
      </c>
      <c r="AO48" s="49">
        <v>25.459611154060113</v>
      </c>
      <c r="AP48" s="48">
        <v>1.340417600825184</v>
      </c>
      <c r="AQ48" s="49">
        <v>2.6626508855536413E-2</v>
      </c>
      <c r="AR48" s="49">
        <v>1.1464635816714026</v>
      </c>
      <c r="AS48" s="49">
        <v>3.6996496184146218E-3</v>
      </c>
      <c r="AT48" s="89">
        <v>1693.7940628272786</v>
      </c>
      <c r="AU48" s="90">
        <v>193.59352343697859</v>
      </c>
      <c r="AV48" s="89">
        <v>1096.2709436955738</v>
      </c>
      <c r="AW48" s="90">
        <v>125.29914898706878</v>
      </c>
      <c r="AX48" s="74">
        <v>850.62208060541923</v>
      </c>
      <c r="AY48" s="74">
        <v>23.05166715381171</v>
      </c>
      <c r="AZ48" s="74">
        <v>648.15653885354061</v>
      </c>
      <c r="BA48" s="90">
        <v>21.00663526275725</v>
      </c>
      <c r="BB48" s="89">
        <v>3504.5457845144479</v>
      </c>
      <c r="BC48" s="74">
        <v>168.12274874845636</v>
      </c>
      <c r="BD48" s="74">
        <v>1261.2448893778198</v>
      </c>
      <c r="BE48" s="70">
        <v>77.632989687082997</v>
      </c>
      <c r="BF48" s="74">
        <v>833.91785463856866</v>
      </c>
      <c r="BG48" s="69">
        <v>121.42300807504597</v>
      </c>
      <c r="BH48" s="88">
        <v>280.12899279367099</v>
      </c>
      <c r="BI48" s="70">
        <v>32.017563363787076</v>
      </c>
      <c r="BJ48" s="70">
        <v>198.74733279669312</v>
      </c>
      <c r="BK48" s="70">
        <v>6.4413648235204528</v>
      </c>
      <c r="BL48" s="70">
        <v>255.70821159054424</v>
      </c>
      <c r="BM48" s="69">
        <v>37.23251645004197</v>
      </c>
      <c r="BN48" s="71">
        <v>1210532.0143217612</v>
      </c>
      <c r="BO48" s="72">
        <v>1127698.3648412905</v>
      </c>
      <c r="BP48" s="73">
        <v>2311272362848128</v>
      </c>
      <c r="BQ48" s="73">
        <v>2153117830383881</v>
      </c>
      <c r="BR48" s="49">
        <v>149.99219798507252</v>
      </c>
      <c r="BS48" s="49">
        <v>147.45939813516125</v>
      </c>
      <c r="BT48" s="70">
        <v>286.3805481757351</v>
      </c>
      <c r="BU48" s="69">
        <v>281.54466591531781</v>
      </c>
      <c r="BV48" s="85">
        <v>155589568001501.72</v>
      </c>
      <c r="BW48" s="75">
        <v>229816224930401.25</v>
      </c>
      <c r="BX48" s="75">
        <v>197603420930234.16</v>
      </c>
      <c r="BY48" s="75">
        <v>258260561880293.59</v>
      </c>
      <c r="BZ48" s="75">
        <v>257871447218009.72</v>
      </c>
      <c r="CA48" s="75">
        <v>366101274938831.12</v>
      </c>
      <c r="CB48" s="75">
        <v>354935472015551.56</v>
      </c>
      <c r="CC48" s="75">
        <v>479569069651719.25</v>
      </c>
      <c r="CD48" s="75">
        <v>533208996349655.19</v>
      </c>
      <c r="CE48" s="75">
        <v>672202241250425.37</v>
      </c>
      <c r="CF48" s="75">
        <v>753401644091808.37</v>
      </c>
      <c r="CG48" s="75">
        <v>849634703166362.75</v>
      </c>
      <c r="CH48" s="75">
        <v>947382744384075.37</v>
      </c>
      <c r="CI48" s="75">
        <v>1051767605607266.2</v>
      </c>
      <c r="CJ48" s="75">
        <v>1198940240143719</v>
      </c>
      <c r="CK48" s="75">
        <v>1315389920104687.7</v>
      </c>
      <c r="CL48" s="75">
        <v>1386671126583444.7</v>
      </c>
      <c r="CM48" s="75">
        <v>1556359148085085</v>
      </c>
      <c r="CN48" s="75">
        <v>1596588521883904</v>
      </c>
      <c r="CO48" s="75">
        <v>1678821034047228</v>
      </c>
      <c r="CP48" s="75">
        <v>1865546562917390.2</v>
      </c>
      <c r="CQ48" s="75">
        <v>1976346883751230.2</v>
      </c>
      <c r="CR48" s="75">
        <v>2079273432964807.5</v>
      </c>
      <c r="CS48" s="75">
        <v>2224477512454924.7</v>
      </c>
      <c r="CT48" s="75">
        <v>2368471958466122.5</v>
      </c>
      <c r="CU48" s="75">
        <v>2419080838448168</v>
      </c>
      <c r="CV48" s="75">
        <v>2605810914631573.5</v>
      </c>
      <c r="CW48" s="75">
        <v>2683993914676515</v>
      </c>
      <c r="CX48" s="75">
        <v>2846246285904708.5</v>
      </c>
      <c r="CY48" s="75">
        <v>2949705077744030</v>
      </c>
      <c r="CZ48" s="75">
        <v>2922360885797203.5</v>
      </c>
      <c r="DA48" s="75">
        <v>2992691318707530</v>
      </c>
      <c r="DB48" s="75">
        <v>3131953458067666</v>
      </c>
      <c r="DC48" s="75">
        <v>3139246844333631</v>
      </c>
      <c r="DD48" s="75">
        <v>3210912940191236</v>
      </c>
      <c r="DE48" s="75">
        <v>3275526422241603</v>
      </c>
      <c r="DF48" s="75">
        <v>3309615338460327</v>
      </c>
      <c r="DG48" s="75">
        <v>3370635302194540.5</v>
      </c>
      <c r="DH48" s="75">
        <v>3416908675149968</v>
      </c>
      <c r="DI48" s="75">
        <v>3446316687379762</v>
      </c>
      <c r="DJ48" s="75">
        <v>3419719470553962.5</v>
      </c>
      <c r="DK48" s="75">
        <v>3421899808049311</v>
      </c>
      <c r="DL48" s="75">
        <v>3398674983960754.5</v>
      </c>
      <c r="DM48" s="75">
        <v>3433330823186821</v>
      </c>
      <c r="DN48" s="75">
        <v>3412176470021675.5</v>
      </c>
      <c r="DO48" s="75">
        <v>3314919121056631.5</v>
      </c>
      <c r="DP48" s="75">
        <v>3223918937178267.5</v>
      </c>
      <c r="DQ48" s="75">
        <v>3105989911485086</v>
      </c>
      <c r="DR48" s="75">
        <v>3057432139781334</v>
      </c>
      <c r="DS48" s="75">
        <v>2966361655353820</v>
      </c>
      <c r="DT48" s="75">
        <v>2837060183427981.5</v>
      </c>
      <c r="DU48" s="75">
        <v>2713469247549659</v>
      </c>
      <c r="DV48" s="75">
        <v>2569287442906501</v>
      </c>
      <c r="DW48" s="75">
        <v>2460606841393857</v>
      </c>
      <c r="DX48" s="75">
        <v>2276388528452542.5</v>
      </c>
      <c r="DY48" s="75">
        <v>2160529095949628.2</v>
      </c>
      <c r="DZ48" s="75">
        <v>2024788250092743.2</v>
      </c>
      <c r="EA48" s="75">
        <v>1846852891427527</v>
      </c>
      <c r="EB48" s="75">
        <v>1723757205454831.5</v>
      </c>
      <c r="EC48" s="75">
        <v>1574542409255827.7</v>
      </c>
      <c r="ED48" s="75">
        <v>1408762478463925.7</v>
      </c>
      <c r="EE48" s="75">
        <v>1262321188549128</v>
      </c>
      <c r="EF48" s="75">
        <v>1140793045645332.7</v>
      </c>
      <c r="EG48" s="75">
        <v>1036663527092961.7</v>
      </c>
      <c r="EH48" s="75">
        <v>904173495513938.87</v>
      </c>
      <c r="EI48" s="75">
        <v>806445087510263.75</v>
      </c>
      <c r="EJ48" s="75">
        <v>716349460613362.75</v>
      </c>
      <c r="EK48" s="75">
        <v>621819930830792.75</v>
      </c>
      <c r="EL48" s="75">
        <v>530529729596602.25</v>
      </c>
      <c r="EM48" s="75">
        <v>450133701078370.37</v>
      </c>
      <c r="EN48" s="75">
        <v>394272355871508.5</v>
      </c>
      <c r="EO48" s="75">
        <v>323838714410295</v>
      </c>
      <c r="EP48" s="75">
        <v>276377737731254.75</v>
      </c>
      <c r="EQ48" s="75">
        <v>229439604646973.06</v>
      </c>
      <c r="ER48" s="75">
        <v>186514752841613.81</v>
      </c>
      <c r="ES48" s="75">
        <v>152038218130963.41</v>
      </c>
      <c r="ET48" s="75">
        <v>122240664307027.47</v>
      </c>
      <c r="EU48" s="75">
        <v>95521724694253.578</v>
      </c>
      <c r="EV48" s="75">
        <v>77634387492249.75</v>
      </c>
      <c r="EW48" s="75">
        <v>58817460580620.469</v>
      </c>
      <c r="EX48" s="75">
        <v>43951778265274.617</v>
      </c>
      <c r="EY48" s="75">
        <v>35213760056139.617</v>
      </c>
      <c r="EZ48" s="75">
        <v>25307820569753.496</v>
      </c>
      <c r="FA48" s="75">
        <v>19849058174683.25</v>
      </c>
      <c r="FB48" s="75">
        <v>13367796001746.461</v>
      </c>
      <c r="FC48" s="75">
        <v>11431331822545.047</v>
      </c>
      <c r="FD48" s="75">
        <v>9229958194144.6348</v>
      </c>
      <c r="FE48" s="75">
        <v>7011519117646.2861</v>
      </c>
      <c r="FF48" s="75">
        <v>3796854844041.2646</v>
      </c>
      <c r="FG48" s="75">
        <v>3204390987610.0332</v>
      </c>
      <c r="FH48" s="75">
        <v>3016700708880.5625</v>
      </c>
      <c r="FI48" s="75">
        <v>1886252528998.2222</v>
      </c>
      <c r="FJ48" s="182">
        <v>342418811441642.19</v>
      </c>
      <c r="FK48" s="75">
        <v>314144768428999.87</v>
      </c>
      <c r="FL48" s="75">
        <v>446712075728945.37</v>
      </c>
      <c r="FM48" s="75">
        <v>514830849504577.94</v>
      </c>
      <c r="FN48" s="75">
        <v>573039517968101.62</v>
      </c>
      <c r="FO48" s="75">
        <v>700507261905719</v>
      </c>
      <c r="FP48" s="75">
        <v>836283937937226.62</v>
      </c>
      <c r="FQ48" s="75">
        <v>956589411015458.25</v>
      </c>
      <c r="FR48" s="75">
        <v>1025710872114808.4</v>
      </c>
      <c r="FS48" s="39">
        <v>1212571165271114.7</v>
      </c>
      <c r="FT48" s="39">
        <v>1320960732136427.2</v>
      </c>
      <c r="FU48" s="39">
        <v>1381618775073144.2</v>
      </c>
      <c r="FV48" s="39">
        <v>1484743816666838.2</v>
      </c>
      <c r="FW48" s="39">
        <v>1579700969499210.7</v>
      </c>
      <c r="FX48" s="39">
        <v>1626848262273485.2</v>
      </c>
      <c r="FY48" s="39">
        <v>1727751477648865.7</v>
      </c>
      <c r="FZ48" s="39">
        <v>1793203391993797.7</v>
      </c>
      <c r="GA48" s="39">
        <v>1910114462078023.5</v>
      </c>
      <c r="GB48" s="39">
        <v>1948222935251166.7</v>
      </c>
      <c r="GC48" s="39">
        <v>2055301424565050</v>
      </c>
      <c r="GD48" s="39">
        <v>2111970966358454.5</v>
      </c>
      <c r="GE48" s="39">
        <v>2100646798581572.7</v>
      </c>
      <c r="GF48" s="39">
        <v>2285743183252994</v>
      </c>
      <c r="GG48" s="39">
        <v>2385327065132136.5</v>
      </c>
      <c r="GH48" s="39">
        <v>2502129556082423</v>
      </c>
      <c r="GI48" s="39">
        <v>2565151901479902.5</v>
      </c>
      <c r="GJ48" s="39">
        <v>2732562687674076.5</v>
      </c>
      <c r="GK48" s="39">
        <v>2750060405203160</v>
      </c>
      <c r="GL48" s="39">
        <v>2849003582732353.5</v>
      </c>
      <c r="GM48" s="39">
        <v>2942003310188408.5</v>
      </c>
      <c r="GN48" s="39">
        <v>3015443527230888</v>
      </c>
      <c r="GO48" s="39">
        <v>3105948443782354</v>
      </c>
      <c r="GP48" s="39">
        <v>3167413412577687</v>
      </c>
      <c r="GQ48" s="39">
        <v>3248367110163691</v>
      </c>
      <c r="GR48" s="39">
        <v>3328092291480299.5</v>
      </c>
      <c r="GS48" s="39">
        <v>3417706698711170.5</v>
      </c>
      <c r="GT48" s="39">
        <v>3503113549568638.5</v>
      </c>
      <c r="GU48" s="39">
        <v>3494431841433784</v>
      </c>
      <c r="GV48" s="39">
        <v>3519620362681219.5</v>
      </c>
      <c r="GW48" s="39">
        <v>3496855652398945.5</v>
      </c>
      <c r="GX48" s="39">
        <v>3530277931125448</v>
      </c>
      <c r="GY48" s="39">
        <v>3552390138292945</v>
      </c>
      <c r="GZ48" s="39">
        <v>3500627339198661</v>
      </c>
      <c r="HA48" s="39">
        <v>3409016643304302.5</v>
      </c>
      <c r="HB48" s="39">
        <v>3390105124137930</v>
      </c>
      <c r="HC48" s="39">
        <v>3331895861363406</v>
      </c>
      <c r="HD48" s="39">
        <v>3251306668814717</v>
      </c>
      <c r="HE48" s="39">
        <v>3158549099316339</v>
      </c>
      <c r="HF48" s="39">
        <v>3068876494341702</v>
      </c>
      <c r="HG48" s="39">
        <v>2947982101575877</v>
      </c>
      <c r="HH48" s="39">
        <v>2845620277313621</v>
      </c>
      <c r="HI48" s="39">
        <v>2664391446271868</v>
      </c>
      <c r="HJ48" s="39">
        <v>2521512572889028.5</v>
      </c>
      <c r="HK48" s="39">
        <v>2358058300471922.5</v>
      </c>
      <c r="HL48" s="39">
        <v>2241965277158740</v>
      </c>
      <c r="HM48" s="39">
        <v>2082427745260293.2</v>
      </c>
      <c r="HN48" s="39">
        <v>1965544690815045.2</v>
      </c>
      <c r="HO48" s="39">
        <v>1831961489521143.7</v>
      </c>
      <c r="HP48" s="39">
        <v>1690272687107720.7</v>
      </c>
      <c r="HQ48" s="39">
        <v>1537348946927941.2</v>
      </c>
      <c r="HR48" s="39">
        <v>1394806131596115.7</v>
      </c>
      <c r="HS48" s="39">
        <v>1267819221238300.5</v>
      </c>
      <c r="HT48" s="39">
        <v>1146660629184851.5</v>
      </c>
      <c r="HU48" s="39">
        <v>1012360591025202.7</v>
      </c>
      <c r="HV48" s="39">
        <v>880064263336615</v>
      </c>
      <c r="HW48" s="39">
        <v>800951549160911.62</v>
      </c>
      <c r="HX48" s="39">
        <v>705655187757067.5</v>
      </c>
      <c r="HY48" s="39">
        <v>622023914565814.12</v>
      </c>
      <c r="HZ48" s="39">
        <v>529773274920825.75</v>
      </c>
      <c r="IA48" s="39">
        <v>443403786991758.5</v>
      </c>
      <c r="IB48" s="39">
        <v>384805062019019.44</v>
      </c>
      <c r="IC48" s="39">
        <v>322884590173313.12</v>
      </c>
      <c r="ID48" s="39">
        <v>282501643530815.44</v>
      </c>
      <c r="IE48" s="39">
        <v>227007429406105.37</v>
      </c>
      <c r="IF48" s="39">
        <v>191557567179771.41</v>
      </c>
      <c r="IG48" s="39">
        <v>156983434827435.37</v>
      </c>
      <c r="IH48" s="39">
        <v>124801771267467.92</v>
      </c>
      <c r="II48" s="39">
        <v>98102924116546.016</v>
      </c>
      <c r="IJ48" s="39">
        <v>81059677093303.797</v>
      </c>
      <c r="IK48" s="39">
        <v>65397474013445.703</v>
      </c>
      <c r="IL48" s="39">
        <v>51717420328675.844</v>
      </c>
      <c r="IM48" s="39">
        <v>41154692817351.156</v>
      </c>
      <c r="IN48" s="39">
        <v>32335409227919.281</v>
      </c>
      <c r="IO48" s="39">
        <v>23976312434398.137</v>
      </c>
      <c r="IP48" s="39">
        <v>21186092304100.285</v>
      </c>
      <c r="IQ48" s="39">
        <v>15828647654043.197</v>
      </c>
      <c r="IR48" s="39">
        <v>12404697704460.594</v>
      </c>
      <c r="IS48" s="39">
        <v>10211388921360.453</v>
      </c>
      <c r="IT48" s="39">
        <v>8243930313338.8057</v>
      </c>
      <c r="IU48" s="39">
        <v>6012897925231.3447</v>
      </c>
      <c r="IV48" s="39">
        <v>5708436179829.5889</v>
      </c>
      <c r="IW48" s="39">
        <v>4296880410486.6621</v>
      </c>
      <c r="IY48" s="219"/>
      <c r="IZ48" s="219"/>
      <c r="JA48" s="33">
        <v>14.79</v>
      </c>
      <c r="JB48" s="185" t="e">
        <v>#N/A</v>
      </c>
      <c r="JC48" s="185" t="e">
        <v>#N/A</v>
      </c>
      <c r="JD48" s="33">
        <v>14.79</v>
      </c>
      <c r="JE48" s="185" t="e">
        <v>#N/A</v>
      </c>
      <c r="JF48" s="185" t="e">
        <v>#N/A</v>
      </c>
      <c r="JG48" s="32"/>
      <c r="JH48" s="32"/>
      <c r="JI48" s="32"/>
      <c r="JJ48" s="32"/>
      <c r="JK48" s="32"/>
      <c r="JL48" s="32"/>
      <c r="JM48" s="32"/>
      <c r="JN48" s="32"/>
      <c r="JO48" s="32"/>
      <c r="JP48" s="32"/>
      <c r="JQ48" s="32"/>
      <c r="JR48" s="32"/>
      <c r="JS48" s="32"/>
      <c r="JT48" s="32"/>
      <c r="JU48" s="32"/>
      <c r="JV48" s="32"/>
      <c r="JW48" s="32"/>
      <c r="JX48" s="32"/>
      <c r="JY48" s="32"/>
      <c r="JZ48" s="32"/>
      <c r="KA48" s="32"/>
      <c r="KB48" s="32"/>
      <c r="KC48" s="32"/>
      <c r="KD48" s="32"/>
      <c r="KE48" s="32"/>
      <c r="KF48" s="32"/>
      <c r="KG48" s="32"/>
      <c r="KH48" s="32"/>
      <c r="KI48" s="32"/>
      <c r="KJ48" s="32"/>
      <c r="KK48" s="32"/>
      <c r="KL48" s="32"/>
      <c r="KM48" s="33">
        <v>14.79</v>
      </c>
      <c r="KN48" s="32"/>
      <c r="KO48" s="72"/>
      <c r="KP48" s="32"/>
      <c r="KQ48" s="32"/>
      <c r="KR48" s="32"/>
      <c r="KS48" s="32"/>
      <c r="KT48" s="32"/>
      <c r="KU48" s="32"/>
      <c r="KV48" s="32"/>
      <c r="KW48" s="32"/>
      <c r="KX48" s="32"/>
      <c r="KY48" s="32"/>
      <c r="KZ48" s="32"/>
      <c r="LA48" s="32"/>
      <c r="LB48" s="32"/>
      <c r="LC48" s="32"/>
      <c r="LD48" s="32"/>
      <c r="LE48" s="32"/>
      <c r="LF48" s="32"/>
      <c r="LG48" s="32"/>
      <c r="LH48" s="32"/>
      <c r="LI48" s="32"/>
      <c r="LJ48" s="32"/>
      <c r="LK48" s="32"/>
      <c r="LL48" s="32"/>
      <c r="LM48" s="32"/>
      <c r="LN48" s="32"/>
      <c r="LO48" s="32"/>
      <c r="LP48" s="32"/>
      <c r="LQ48" s="32"/>
      <c r="LR48" s="32"/>
      <c r="LS48" s="32"/>
      <c r="LT48" s="32"/>
      <c r="LU48" s="32"/>
      <c r="LV48" s="32"/>
      <c r="LW48" s="32"/>
      <c r="LX48" s="32"/>
      <c r="LY48" s="32"/>
      <c r="LZ48" s="32"/>
      <c r="MA48" s="32"/>
      <c r="MB48" s="32"/>
      <c r="MC48" s="32"/>
      <c r="MD48" s="32"/>
      <c r="ME48" s="32"/>
      <c r="MF48" s="32"/>
      <c r="MG48" s="32"/>
      <c r="MH48" s="32"/>
      <c r="MI48" s="32"/>
      <c r="MJ48" s="32"/>
      <c r="MK48" s="32"/>
      <c r="ML48" s="32"/>
      <c r="MM48" s="32"/>
      <c r="MN48" s="32"/>
      <c r="MO48" s="32"/>
      <c r="MP48" s="32"/>
      <c r="MQ48" s="32"/>
      <c r="MR48" s="32"/>
      <c r="MS48" s="32"/>
      <c r="MT48" s="32"/>
      <c r="MU48" s="32"/>
      <c r="MV48" s="32"/>
      <c r="MW48" s="32"/>
      <c r="MX48" s="32"/>
      <c r="MY48" s="32"/>
      <c r="MZ48" s="32"/>
      <c r="NA48" s="32"/>
      <c r="NB48" s="32"/>
      <c r="NC48" s="32"/>
      <c r="ND48" s="32"/>
      <c r="NE48" s="32"/>
      <c r="NF48" s="32"/>
      <c r="NG48" s="32"/>
      <c r="NH48" s="32"/>
      <c r="NI48" s="32"/>
      <c r="NJ48" s="32"/>
      <c r="NK48" s="32"/>
      <c r="NL48" s="32"/>
      <c r="NM48" s="32"/>
      <c r="NN48" s="32"/>
      <c r="NO48" s="32"/>
      <c r="NP48" s="32"/>
      <c r="NQ48" s="32"/>
      <c r="NR48" s="32"/>
      <c r="NS48" s="32"/>
      <c r="NT48" s="32"/>
      <c r="NU48" s="32"/>
      <c r="NV48" s="32"/>
      <c r="NW48" s="32"/>
      <c r="NX48" s="32"/>
      <c r="NY48" s="32"/>
      <c r="NZ48" s="32"/>
      <c r="OA48" s="32"/>
      <c r="OB48" s="32"/>
      <c r="OC48" s="32"/>
      <c r="OD48" s="32"/>
      <c r="OE48" s="32"/>
      <c r="OF48" s="32"/>
      <c r="OG48" s="32"/>
      <c r="OH48" s="32"/>
      <c r="OI48" s="32"/>
      <c r="OJ48" s="32"/>
      <c r="OL48" s="173" t="e">
        <v>#N/A</v>
      </c>
      <c r="OM48" s="173" t="e">
        <v>#N/A</v>
      </c>
      <c r="ON48" s="173">
        <v>188.59262580804284</v>
      </c>
      <c r="OO48" s="173">
        <v>14.15297641452794</v>
      </c>
      <c r="OP48" s="6">
        <v>293.05923898978375</v>
      </c>
      <c r="OQ48" s="6">
        <v>13.880382754029311</v>
      </c>
      <c r="OR48" s="6">
        <v>255.56167089048401</v>
      </c>
      <c r="OS48" s="6">
        <v>11.431288555934236</v>
      </c>
      <c r="OT48" s="175">
        <v>3347391304320010</v>
      </c>
      <c r="OU48" s="175">
        <v>44016333878827.5</v>
      </c>
      <c r="OV48" s="176">
        <v>381.63277219786499</v>
      </c>
      <c r="OW48" s="176">
        <v>31.2097089669161</v>
      </c>
      <c r="OX48" s="39">
        <v>0</v>
      </c>
      <c r="OY48" s="39">
        <v>374021388500992</v>
      </c>
      <c r="OZ48" s="39">
        <v>287919071821824</v>
      </c>
      <c r="PA48" s="39">
        <v>218234519289856</v>
      </c>
      <c r="PB48" s="39">
        <v>681438504550400</v>
      </c>
      <c r="PC48" s="39">
        <v>134459538014208</v>
      </c>
      <c r="PD48" s="39">
        <v>478982705250304</v>
      </c>
      <c r="PE48" s="39">
        <v>420502396993536</v>
      </c>
      <c r="PF48" s="39">
        <v>443247402942464</v>
      </c>
      <c r="PG48" s="39">
        <v>558098922078208</v>
      </c>
      <c r="PH48" s="39">
        <v>622785357414400</v>
      </c>
      <c r="PI48" s="39">
        <v>900937640050688</v>
      </c>
      <c r="PJ48" s="39">
        <v>1063067890745340</v>
      </c>
      <c r="PK48" s="39">
        <v>887612705341440</v>
      </c>
      <c r="PL48" s="39">
        <v>1143337339846650</v>
      </c>
      <c r="PM48" s="39">
        <v>1068183263903740</v>
      </c>
      <c r="PN48" s="39">
        <v>1217020188164090</v>
      </c>
      <c r="PO48" s="39">
        <v>1373122519367680</v>
      </c>
      <c r="PP48" s="39">
        <v>1357406831378430</v>
      </c>
      <c r="PQ48" s="39">
        <v>1574475552260090</v>
      </c>
      <c r="PR48" s="39">
        <v>1963123384778750</v>
      </c>
      <c r="PS48" s="39">
        <v>2068530203721720</v>
      </c>
      <c r="PT48" s="39">
        <v>2253115415855100</v>
      </c>
      <c r="PU48" s="39">
        <v>2340232653438970</v>
      </c>
      <c r="PV48" s="39">
        <v>2412456286617600</v>
      </c>
      <c r="PW48" s="39">
        <v>2820810502832120</v>
      </c>
      <c r="PX48" s="39">
        <v>2788210358878200</v>
      </c>
      <c r="PY48" s="39">
        <v>2893474370158590</v>
      </c>
      <c r="PZ48" s="39">
        <v>3216174590459900</v>
      </c>
      <c r="QA48" s="39">
        <v>3235775210586110</v>
      </c>
      <c r="QB48" s="39">
        <v>3591546410631160</v>
      </c>
      <c r="QC48" s="39">
        <v>3887496232435710</v>
      </c>
      <c r="QD48" s="39">
        <v>3983228100673530</v>
      </c>
      <c r="QE48" s="39">
        <v>4053521951358970</v>
      </c>
      <c r="QF48" s="39">
        <v>4201025892253690</v>
      </c>
      <c r="QG48" s="39">
        <v>4306265475907580</v>
      </c>
      <c r="QH48" s="39">
        <v>4424443648540670</v>
      </c>
      <c r="QI48" s="39">
        <v>4565816523620350</v>
      </c>
      <c r="QJ48" s="39">
        <v>4645481724510200</v>
      </c>
      <c r="QK48" s="39">
        <v>4803567659515900</v>
      </c>
      <c r="QL48" s="39">
        <v>4939567798943740</v>
      </c>
      <c r="QM48" s="39">
        <v>4988083212648440</v>
      </c>
      <c r="QN48" s="39">
        <v>4993265627561980</v>
      </c>
      <c r="QO48" s="39">
        <v>5004749296369660</v>
      </c>
      <c r="QP48" s="39">
        <v>5241768140341240</v>
      </c>
      <c r="QQ48" s="39">
        <v>5159059955122170</v>
      </c>
      <c r="QR48" s="39">
        <v>5370799158460410</v>
      </c>
      <c r="QS48" s="39">
        <v>5248466141839360</v>
      </c>
      <c r="QT48" s="39">
        <v>5393345052409850</v>
      </c>
      <c r="QU48" s="39">
        <v>5237402306084860</v>
      </c>
      <c r="QV48" s="39">
        <v>5161624050597880</v>
      </c>
      <c r="QW48" s="39">
        <v>5181504917340160</v>
      </c>
      <c r="QX48" s="39">
        <v>4803919846834170</v>
      </c>
      <c r="QY48" s="39">
        <v>4644324767694840</v>
      </c>
      <c r="QZ48" s="39">
        <v>4672306479628280</v>
      </c>
      <c r="RA48" s="39">
        <v>4494025876832250</v>
      </c>
      <c r="RB48" s="39">
        <v>4412105012805630</v>
      </c>
      <c r="RC48" s="39">
        <v>4074931558023160</v>
      </c>
      <c r="RD48" s="39">
        <v>3880912584441850</v>
      </c>
      <c r="RE48" s="39">
        <v>3707866473037820</v>
      </c>
      <c r="RF48" s="39">
        <v>3502711454564350</v>
      </c>
      <c r="RG48" s="39">
        <v>3243750427983870</v>
      </c>
      <c r="RH48" s="39">
        <v>3067213313474560</v>
      </c>
      <c r="RI48" s="39">
        <v>2832214714744830</v>
      </c>
      <c r="RJ48" s="39">
        <v>2580574459920380</v>
      </c>
      <c r="RK48" s="39">
        <v>2396035016032250</v>
      </c>
      <c r="RL48" s="39">
        <v>2214341659066360</v>
      </c>
      <c r="RM48" s="39">
        <v>1976720311713790</v>
      </c>
      <c r="RN48" s="39">
        <v>1801421892616190</v>
      </c>
      <c r="RO48" s="39">
        <v>1631664383983610</v>
      </c>
      <c r="RP48" s="39">
        <v>1370292807008250</v>
      </c>
      <c r="RQ48" s="39">
        <v>1264850554585080</v>
      </c>
      <c r="RR48" s="39">
        <v>1055064756060160</v>
      </c>
      <c r="RS48" s="39">
        <v>937037913915392</v>
      </c>
      <c r="RT48" s="39">
        <v>834927213936640</v>
      </c>
      <c r="RU48" s="39">
        <v>680568639455232</v>
      </c>
      <c r="RV48" s="39">
        <v>618733055770624</v>
      </c>
      <c r="RW48" s="39">
        <v>488996354392064</v>
      </c>
      <c r="RX48" s="39">
        <v>417241275301888</v>
      </c>
      <c r="RY48" s="39">
        <v>317393419108352</v>
      </c>
      <c r="RZ48" s="39">
        <v>286558674485248</v>
      </c>
      <c r="SA48" s="39">
        <v>219488096092160</v>
      </c>
      <c r="SB48" s="39">
        <v>162976074039296</v>
      </c>
      <c r="SC48" s="39">
        <v>134899679887360</v>
      </c>
      <c r="SD48" s="39">
        <v>109412714807296</v>
      </c>
      <c r="SE48" s="39">
        <v>88673274036224</v>
      </c>
      <c r="SF48" s="39">
        <v>63091547045888</v>
      </c>
      <c r="SG48" s="39">
        <v>52253561978880</v>
      </c>
      <c r="SH48" s="39">
        <v>32514391408640</v>
      </c>
      <c r="SI48" s="39">
        <v>27584555384832</v>
      </c>
      <c r="SJ48" s="39">
        <v>20485119148032</v>
      </c>
      <c r="SK48" s="39">
        <v>12571953332224</v>
      </c>
      <c r="SL48" s="39">
        <v>9931524669440</v>
      </c>
      <c r="SM48" s="39">
        <v>4629042561024</v>
      </c>
      <c r="SN48" s="39">
        <v>8567757733888</v>
      </c>
      <c r="SO48" s="39">
        <v>2385939267584</v>
      </c>
      <c r="SP48" s="39">
        <v>1474060615680</v>
      </c>
      <c r="SQ48" s="39">
        <v>967073136640</v>
      </c>
      <c r="SR48" s="39">
        <v>987100413952</v>
      </c>
      <c r="SS48" s="39">
        <v>5191682752512</v>
      </c>
      <c r="ST48" s="39">
        <v>209774171914240</v>
      </c>
      <c r="SU48" s="39">
        <v>161858292023296</v>
      </c>
      <c r="SV48" s="39">
        <v>123013081071616</v>
      </c>
      <c r="SW48" s="39">
        <v>133837975715840</v>
      </c>
      <c r="SX48" s="39">
        <v>76048343498752</v>
      </c>
      <c r="SY48" s="39">
        <v>274604572540928</v>
      </c>
      <c r="SZ48" s="39">
        <v>109188856414208</v>
      </c>
      <c r="TA48" s="39">
        <v>221911632052224</v>
      </c>
      <c r="TB48" s="39">
        <v>105940745453568</v>
      </c>
      <c r="TC48" s="39">
        <v>105233971675136</v>
      </c>
      <c r="TD48" s="39">
        <v>240203662884864</v>
      </c>
      <c r="TE48" s="39">
        <v>180698551943168</v>
      </c>
      <c r="TF48" s="39">
        <v>205000701640704</v>
      </c>
      <c r="TG48" s="39">
        <v>243905907916800</v>
      </c>
      <c r="TH48" s="39">
        <v>129050186088448</v>
      </c>
      <c r="TI48" s="39">
        <v>130231855742976</v>
      </c>
      <c r="TJ48" s="39">
        <v>257829369806848</v>
      </c>
      <c r="TK48" s="39">
        <v>151437443072000</v>
      </c>
      <c r="TL48" s="39">
        <v>169836076335104</v>
      </c>
      <c r="TM48" s="39">
        <v>190125065633792</v>
      </c>
      <c r="TN48" s="39">
        <v>230834678267904</v>
      </c>
      <c r="TO48" s="39">
        <v>254856296136704</v>
      </c>
      <c r="TP48" s="39">
        <v>196968022278144</v>
      </c>
      <c r="TQ48" s="39">
        <v>180403239387136</v>
      </c>
      <c r="TR48" s="39">
        <v>179559513194496</v>
      </c>
      <c r="TS48" s="39">
        <v>247962034765824</v>
      </c>
      <c r="TT48" s="39">
        <v>225625721798656</v>
      </c>
      <c r="TU48" s="39">
        <v>238056850325504</v>
      </c>
      <c r="TV48" s="39">
        <v>223236394582016</v>
      </c>
      <c r="TW48" s="39">
        <v>219487357894656</v>
      </c>
      <c r="TX48" s="39">
        <v>231442768461824</v>
      </c>
      <c r="TY48" s="39">
        <v>239481068191744</v>
      </c>
      <c r="TZ48" s="39">
        <v>333698255814656</v>
      </c>
      <c r="UA48" s="39">
        <v>288320651264000</v>
      </c>
      <c r="UB48" s="39">
        <v>269176555962368</v>
      </c>
      <c r="UC48" s="39">
        <v>255964531916800</v>
      </c>
      <c r="UD48" s="39">
        <v>397673169420288</v>
      </c>
      <c r="UE48" s="39">
        <v>427987283476480</v>
      </c>
      <c r="UF48" s="39">
        <v>299963569405952</v>
      </c>
      <c r="UG48" s="39">
        <v>329482577641472</v>
      </c>
      <c r="UH48" s="39">
        <v>388037276073984</v>
      </c>
      <c r="UI48" s="39">
        <v>295101465100288</v>
      </c>
      <c r="UJ48" s="39">
        <v>318463369281536</v>
      </c>
      <c r="UK48" s="39">
        <v>300820985806848</v>
      </c>
      <c r="UL48" s="39">
        <v>489289183920128</v>
      </c>
      <c r="UM48" s="39">
        <v>335027514638336</v>
      </c>
      <c r="UN48" s="39">
        <v>313591534190592</v>
      </c>
      <c r="UO48" s="39">
        <v>382126595768320</v>
      </c>
      <c r="UP48" s="39">
        <v>325770786373632</v>
      </c>
      <c r="UQ48" s="39">
        <v>366788864901120</v>
      </c>
      <c r="UR48" s="39">
        <v>300413333012480</v>
      </c>
      <c r="US48" s="39">
        <v>330051191046144</v>
      </c>
      <c r="UT48" s="39">
        <v>276504474812416</v>
      </c>
      <c r="UU48" s="39">
        <v>307417082494976</v>
      </c>
      <c r="UV48" s="39">
        <v>260597895659520</v>
      </c>
      <c r="UW48" s="39">
        <v>296128566263808</v>
      </c>
      <c r="UX48" s="39">
        <v>310270350065664</v>
      </c>
      <c r="UY48" s="39">
        <v>257003008032768</v>
      </c>
      <c r="UZ48" s="39">
        <v>232279112679424</v>
      </c>
      <c r="VA48" s="39">
        <v>298967606755328</v>
      </c>
      <c r="VB48" s="39">
        <v>205402146865152</v>
      </c>
      <c r="VC48" s="39">
        <v>188952271126528</v>
      </c>
      <c r="VD48" s="39">
        <v>191531684200448</v>
      </c>
      <c r="VE48" s="39">
        <v>152628356972544</v>
      </c>
      <c r="VF48" s="39">
        <v>175631228731392</v>
      </c>
      <c r="VG48" s="39">
        <v>139112296218624</v>
      </c>
      <c r="VH48" s="39">
        <v>153953505378304</v>
      </c>
      <c r="VI48" s="39">
        <v>109842152816640</v>
      </c>
      <c r="VJ48" s="39">
        <v>123929486163968</v>
      </c>
      <c r="VK48" s="39">
        <v>94087373914112</v>
      </c>
      <c r="VL48" s="39">
        <v>96380550905856</v>
      </c>
      <c r="VM48" s="39">
        <v>83606814851072</v>
      </c>
      <c r="VN48" s="39">
        <v>85638007226368</v>
      </c>
      <c r="VO48" s="39">
        <v>68333848231936</v>
      </c>
      <c r="VP48" s="39">
        <v>48596074364928</v>
      </c>
      <c r="VQ48" s="39">
        <v>47956455587840</v>
      </c>
      <c r="VR48" s="39">
        <v>46399651577856</v>
      </c>
      <c r="VS48" s="39">
        <v>30191074148352</v>
      </c>
      <c r="VT48" s="39">
        <v>48923452375040</v>
      </c>
      <c r="VU48" s="39">
        <v>21957997232128</v>
      </c>
      <c r="VV48" s="39">
        <v>25595404615680</v>
      </c>
      <c r="VW48" s="39">
        <v>31376533356544</v>
      </c>
      <c r="VX48" s="39">
        <v>16187852324864</v>
      </c>
      <c r="VY48" s="39">
        <v>10416854925312</v>
      </c>
      <c r="VZ48" s="39">
        <v>9101986758656</v>
      </c>
      <c r="WA48" s="39">
        <v>8519241170944</v>
      </c>
      <c r="WB48" s="39">
        <v>5731758637056</v>
      </c>
      <c r="WC48" s="39">
        <v>4583879344128</v>
      </c>
      <c r="WD48" s="39">
        <v>6324030013440</v>
      </c>
      <c r="WE48" s="39">
        <v>4042330472448</v>
      </c>
      <c r="WF48" s="39">
        <v>3032873697280</v>
      </c>
      <c r="WG48" s="39">
        <v>1999693152256</v>
      </c>
      <c r="WH48" s="39">
        <v>1312596557824</v>
      </c>
      <c r="WI48" s="39">
        <v>1679486746624</v>
      </c>
      <c r="WJ48" s="39">
        <v>1261994115072</v>
      </c>
      <c r="WK48" s="39">
        <v>1073733500928</v>
      </c>
      <c r="WL48" s="39">
        <v>1102195064832</v>
      </c>
      <c r="WM48" s="39">
        <v>1123689562112</v>
      </c>
      <c r="WN48" s="36"/>
      <c r="WO48" s="37">
        <v>4.2419152521841896</v>
      </c>
      <c r="WP48" s="37" t="e">
        <v>#N/A</v>
      </c>
      <c r="WQ48" s="37">
        <v>36.220520930488618</v>
      </c>
      <c r="WR48" s="36" t="e">
        <v>#N/A</v>
      </c>
      <c r="WS48" s="37">
        <v>25.328026204309754</v>
      </c>
      <c r="WT48" s="36" t="e">
        <v>#N/A</v>
      </c>
      <c r="WU48" s="37">
        <v>216.26889004649337</v>
      </c>
      <c r="WV48" t="e">
        <v>#N/A</v>
      </c>
      <c r="WW48"/>
      <c r="WX48" s="39">
        <v>3.6875107315844948</v>
      </c>
      <c r="WY48" s="39">
        <v>851.96</v>
      </c>
      <c r="WZ48" s="39">
        <v>3.1440070935150097</v>
      </c>
      <c r="XA48" s="39">
        <v>68</v>
      </c>
      <c r="XB48" s="227">
        <v>5143179837059026</v>
      </c>
      <c r="XC48" s="227">
        <v>424324073721193.37</v>
      </c>
      <c r="XD48" s="39">
        <v>240.59071294330883</v>
      </c>
      <c r="XE48" s="39">
        <v>8.5928431612909737</v>
      </c>
      <c r="XF48" s="39">
        <v>262.67558063987593</v>
      </c>
      <c r="XG48" s="39">
        <v>12.953934942794231</v>
      </c>
      <c r="XH48" s="220"/>
      <c r="XI48" s="223"/>
      <c r="XJ48" s="223"/>
      <c r="XK48" s="187">
        <v>1274705569494550</v>
      </c>
      <c r="XL48" s="187">
        <v>1375341461852550</v>
      </c>
      <c r="XM48" s="187">
        <v>1963794663537710</v>
      </c>
      <c r="XN48" s="187">
        <v>2734145755731070</v>
      </c>
      <c r="XO48" s="187">
        <v>3461722250138020</v>
      </c>
      <c r="XP48" s="187">
        <v>4009851212301720</v>
      </c>
      <c r="XQ48" s="187">
        <v>4356464086614230</v>
      </c>
      <c r="XR48" s="187">
        <v>4542848908169390</v>
      </c>
      <c r="XS48" s="187">
        <v>4703023667289430</v>
      </c>
      <c r="XT48" s="187">
        <v>4965369952185710</v>
      </c>
      <c r="XU48" s="187">
        <v>5420878630901650</v>
      </c>
      <c r="XV48" s="187">
        <v>5965863537201060</v>
      </c>
      <c r="XW48" s="187">
        <v>6367588091667450</v>
      </c>
      <c r="XX48" s="187">
        <v>6544636031102310</v>
      </c>
      <c r="XY48" s="187">
        <v>6360849488369260</v>
      </c>
      <c r="XZ48" s="187">
        <v>5740906000859980</v>
      </c>
      <c r="YA48" s="187">
        <v>4768154215704850</v>
      </c>
      <c r="YB48" s="187">
        <v>3600697655908600</v>
      </c>
      <c r="YC48" s="187">
        <v>2454236775891930</v>
      </c>
      <c r="YD48" s="187">
        <v>1492203783499740</v>
      </c>
      <c r="YE48" s="187">
        <v>793935867827573</v>
      </c>
      <c r="YF48" s="187">
        <v>351979658037852</v>
      </c>
      <c r="YG48" s="187">
        <v>118420059045289</v>
      </c>
      <c r="YH48" s="187">
        <v>24190946008175.398</v>
      </c>
      <c r="YI48" s="187">
        <v>2089108629444.6399</v>
      </c>
      <c r="YJ48" s="187">
        <v>3087916912416.3301</v>
      </c>
      <c r="YK48" s="187">
        <v>6418800400876.46</v>
      </c>
      <c r="YL48" s="187">
        <v>6459012531137.8496</v>
      </c>
      <c r="YM48" s="187">
        <v>4343960785774.2598</v>
      </c>
      <c r="YN48" s="187">
        <v>2164134202626.22</v>
      </c>
      <c r="YO48" s="187">
        <v>870476917785.43701</v>
      </c>
      <c r="YP48" s="187">
        <v>350446942114.22803</v>
      </c>
      <c r="YQ48" s="187">
        <v>209700402559.65601</v>
      </c>
      <c r="YR48" s="187">
        <v>197449033963.53</v>
      </c>
      <c r="YS48" s="187">
        <v>208371798765.74799</v>
      </c>
      <c r="YT48"/>
      <c r="YU48" s="187"/>
      <c r="YV48" s="187"/>
      <c r="YW48" s="187"/>
      <c r="YX48" s="187">
        <v>521880409052176</v>
      </c>
      <c r="YY48" s="187">
        <v>507505718235132</v>
      </c>
      <c r="YZ48" s="187">
        <v>480348703600840</v>
      </c>
      <c r="ZA48" s="187">
        <v>387104534639321</v>
      </c>
      <c r="ZB48" s="187">
        <v>514834673947346</v>
      </c>
      <c r="ZC48" s="187">
        <v>663294636632709</v>
      </c>
      <c r="ZD48" s="187">
        <v>688915764115130</v>
      </c>
      <c r="ZE48" s="187">
        <v>601845300652837</v>
      </c>
      <c r="ZF48" s="187">
        <v>463822656917799</v>
      </c>
      <c r="ZG48" s="187">
        <v>328519248184310</v>
      </c>
      <c r="ZH48" s="187">
        <v>241215362789804</v>
      </c>
      <c r="ZI48" s="187">
        <v>214754116722041</v>
      </c>
      <c r="ZJ48" s="187">
        <v>218839408374970</v>
      </c>
      <c r="ZK48" s="187">
        <v>226082522113434</v>
      </c>
      <c r="ZL48" s="187">
        <v>222628718860051</v>
      </c>
      <c r="ZM48" s="187">
        <v>204659756601274</v>
      </c>
      <c r="ZN48" s="187">
        <v>174480018206912</v>
      </c>
      <c r="ZO48" s="187">
        <v>136438875142828</v>
      </c>
      <c r="ZP48" s="187">
        <v>97304243031552.594</v>
      </c>
      <c r="ZQ48" s="187">
        <v>62888909653130.297</v>
      </c>
      <c r="ZR48" s="187">
        <v>36799591922869.398</v>
      </c>
      <c r="ZS48" s="187">
        <v>19629126343216.199</v>
      </c>
      <c r="ZT48" s="187">
        <v>10062268065613.301</v>
      </c>
      <c r="ZU48" s="187">
        <v>5671340639109.5303</v>
      </c>
      <c r="ZV48" s="187">
        <v>4402041344624.8896</v>
      </c>
      <c r="ZW48" s="187">
        <v>4920494716379.3604</v>
      </c>
      <c r="ZX48" s="187">
        <v>5451414751711.2402</v>
      </c>
      <c r="ZY48" s="187">
        <v>5115754697992.3398</v>
      </c>
      <c r="ZZ48" s="187">
        <v>3877657941037.0601</v>
      </c>
      <c r="AAA48" s="187">
        <v>2427694478421.3999</v>
      </c>
      <c r="AAB48" s="187">
        <v>1325089810723.75</v>
      </c>
      <c r="AAC48" s="187">
        <v>745090840589.79504</v>
      </c>
      <c r="AAD48" s="187">
        <v>570151904711.20801</v>
      </c>
      <c r="AAE48" s="187">
        <v>567165539822.25903</v>
      </c>
      <c r="AAF48" s="187">
        <v>583049651397.21497</v>
      </c>
    </row>
    <row r="49" spans="1:708" x14ac:dyDescent="0.3">
      <c r="A49" s="2">
        <v>43126</v>
      </c>
      <c r="B49" s="1" t="s">
        <v>6</v>
      </c>
      <c r="C49" s="4" t="s">
        <v>11</v>
      </c>
      <c r="D49" s="1">
        <v>23</v>
      </c>
      <c r="E49" s="3">
        <v>0.72262731481481479</v>
      </c>
      <c r="F49" s="3">
        <v>0.72818287037037033</v>
      </c>
      <c r="G49" s="196"/>
      <c r="H49" s="57">
        <v>43126.722627314812</v>
      </c>
      <c r="I49" s="57">
        <v>43126.728182870371</v>
      </c>
      <c r="J49" s="196">
        <f t="shared" si="0"/>
        <v>43</v>
      </c>
      <c r="K49" s="77">
        <v>7.2</v>
      </c>
      <c r="L49" s="53">
        <v>94</v>
      </c>
      <c r="M49" s="53"/>
      <c r="N49" s="53">
        <v>6.3</v>
      </c>
      <c r="O49" s="53">
        <v>186</v>
      </c>
      <c r="P49" s="53">
        <v>1001.2</v>
      </c>
      <c r="Q49" s="54">
        <v>4</v>
      </c>
      <c r="R49" s="210" t="s">
        <v>11</v>
      </c>
      <c r="S49" s="211">
        <v>14.4</v>
      </c>
      <c r="T49" s="211">
        <v>2.018691588785047</v>
      </c>
      <c r="U49" s="212">
        <v>3138.6666666666665</v>
      </c>
      <c r="V49" s="78">
        <v>23</v>
      </c>
      <c r="W49" s="116">
        <v>8.2907098121085596</v>
      </c>
      <c r="X49" s="116">
        <v>95.47961247390397</v>
      </c>
      <c r="Y49" s="116">
        <v>5.690044363256785</v>
      </c>
      <c r="Z49" s="117">
        <v>9.3314981198956537E-2</v>
      </c>
      <c r="AA49" s="117">
        <v>372.69197019624181</v>
      </c>
      <c r="AB49" s="116">
        <v>1.0223994840083488</v>
      </c>
      <c r="AC49" s="116">
        <v>1.0574103236951988</v>
      </c>
      <c r="AD49" s="116">
        <v>13.908402922755741</v>
      </c>
      <c r="AE49" s="116">
        <v>3.2119033138204527</v>
      </c>
      <c r="AF49" s="116">
        <v>177.56537056367432</v>
      </c>
      <c r="AG49" s="116">
        <v>1.0057546322755744</v>
      </c>
      <c r="AH49" s="116">
        <v>58.227002870563673</v>
      </c>
      <c r="AI49" s="116">
        <v>434.48786534446765</v>
      </c>
      <c r="AJ49" s="118">
        <v>22.444268658663884</v>
      </c>
      <c r="AK49" s="83">
        <v>372.71149197920965</v>
      </c>
      <c r="AL49" s="84">
        <v>5.9858592468004561</v>
      </c>
      <c r="AM49" s="76"/>
      <c r="AN49" s="48">
        <v>370.99990780569169</v>
      </c>
      <c r="AO49" s="49">
        <v>29.03941641670508</v>
      </c>
      <c r="AP49" s="48">
        <v>1.5893186387305327</v>
      </c>
      <c r="AQ49" s="49">
        <v>6.2716257020611663E-2</v>
      </c>
      <c r="AR49" s="49">
        <v>1.21</v>
      </c>
      <c r="AS49" s="49">
        <v>2.6590961653906044E-2</v>
      </c>
      <c r="AT49" s="89">
        <v>114.23442262907976</v>
      </c>
      <c r="AU49" s="90">
        <v>40.797808708843391</v>
      </c>
      <c r="AV49" s="89">
        <v>35.377029875154449</v>
      </c>
      <c r="AW49" s="90">
        <v>12.634591783424291</v>
      </c>
      <c r="AX49" s="74">
        <v>53.384745950467263</v>
      </c>
      <c r="AY49" s="74">
        <v>37.713334630232232</v>
      </c>
      <c r="AZ49" s="74">
        <v>44.792309569120732</v>
      </c>
      <c r="BA49" s="90">
        <v>33.759115231933052</v>
      </c>
      <c r="BB49" s="89">
        <v>262.25817723869477</v>
      </c>
      <c r="BC49" s="74">
        <v>225.49019118347465</v>
      </c>
      <c r="BD49" s="74">
        <v>93.188532500409067</v>
      </c>
      <c r="BE49" s="70">
        <v>115.51003036654335</v>
      </c>
      <c r="BF49" s="74">
        <v>61.668572658610273</v>
      </c>
      <c r="BG49" s="69">
        <v>162.7849733177033</v>
      </c>
      <c r="BH49" s="88">
        <v>20.315468409868572</v>
      </c>
      <c r="BI49" s="70">
        <v>7.2554889755741714</v>
      </c>
      <c r="BJ49" s="70">
        <v>30.866698078425497</v>
      </c>
      <c r="BK49" s="70">
        <v>23.263645641019078</v>
      </c>
      <c r="BL49" s="70"/>
      <c r="BM49" s="69"/>
      <c r="BN49" s="71">
        <v>109091.42906748822</v>
      </c>
      <c r="BO49" s="72">
        <v>64259.806995583902</v>
      </c>
      <c r="BP49" s="73">
        <v>468091541271473.25</v>
      </c>
      <c r="BQ49" s="73">
        <v>275727179994699.03</v>
      </c>
      <c r="BR49" s="49">
        <v>12.919087069709791</v>
      </c>
      <c r="BS49" s="49">
        <v>4.4312964407494322</v>
      </c>
      <c r="BT49" s="70">
        <v>55.43346007998219</v>
      </c>
      <c r="BU49" s="69">
        <v>19.01388952836966</v>
      </c>
      <c r="BV49" s="85">
        <v>133124494137215.16</v>
      </c>
      <c r="BW49" s="75">
        <v>125895595883630.55</v>
      </c>
      <c r="BX49" s="75">
        <v>173482378573301.19</v>
      </c>
      <c r="BY49" s="75">
        <v>177998450338742.31</v>
      </c>
      <c r="BZ49" s="75">
        <v>239598203964197.03</v>
      </c>
      <c r="CA49" s="75">
        <v>264096049745648.69</v>
      </c>
      <c r="CB49" s="75">
        <v>302602034675356.19</v>
      </c>
      <c r="CC49" s="75">
        <v>284752482488964.19</v>
      </c>
      <c r="CD49" s="75">
        <v>314999650085086.37</v>
      </c>
      <c r="CE49" s="75">
        <v>358032310256658.37</v>
      </c>
      <c r="CF49" s="75">
        <v>344883408851998.56</v>
      </c>
      <c r="CG49" s="75">
        <v>370066323436132.56</v>
      </c>
      <c r="CH49" s="75">
        <v>389324566978987.12</v>
      </c>
      <c r="CI49" s="75">
        <v>446578219339439.25</v>
      </c>
      <c r="CJ49" s="75">
        <v>386612353078096.12</v>
      </c>
      <c r="CK49" s="75">
        <v>428386317864115.06</v>
      </c>
      <c r="CL49" s="75">
        <v>425924869421332.19</v>
      </c>
      <c r="CM49" s="75">
        <v>384356483449724.62</v>
      </c>
      <c r="CN49" s="75">
        <v>389760273810332</v>
      </c>
      <c r="CO49" s="75">
        <v>392054535944398.94</v>
      </c>
      <c r="CP49" s="75">
        <v>394802266334244.06</v>
      </c>
      <c r="CQ49" s="75">
        <v>419134561908096.31</v>
      </c>
      <c r="CR49" s="75">
        <v>383268421357830.56</v>
      </c>
      <c r="CS49" s="75">
        <v>361906083620191.12</v>
      </c>
      <c r="CT49" s="75">
        <v>381958575716717.62</v>
      </c>
      <c r="CU49" s="75">
        <v>375253448887913.12</v>
      </c>
      <c r="CV49" s="75">
        <v>368941086582609.19</v>
      </c>
      <c r="CW49" s="75">
        <v>363425666216720.19</v>
      </c>
      <c r="CX49" s="75">
        <v>357188819767465</v>
      </c>
      <c r="CY49" s="75">
        <v>369208181276307.37</v>
      </c>
      <c r="CZ49" s="75">
        <v>348287169304052.69</v>
      </c>
      <c r="DA49" s="75">
        <v>347636209875548.87</v>
      </c>
      <c r="DB49" s="75">
        <v>350577355529266.37</v>
      </c>
      <c r="DC49" s="75">
        <v>348277674444144.69</v>
      </c>
      <c r="DD49" s="75">
        <v>325127449990116.94</v>
      </c>
      <c r="DE49" s="75">
        <v>322184532880921</v>
      </c>
      <c r="DF49" s="75">
        <v>311652497160803.25</v>
      </c>
      <c r="DG49" s="75">
        <v>298898595403791.37</v>
      </c>
      <c r="DH49" s="75">
        <v>294378303318996.81</v>
      </c>
      <c r="DI49" s="75">
        <v>286883171900330</v>
      </c>
      <c r="DJ49" s="75">
        <v>272131610487954.59</v>
      </c>
      <c r="DK49" s="75">
        <v>278579881217361.41</v>
      </c>
      <c r="DL49" s="75">
        <v>254427796430836.78</v>
      </c>
      <c r="DM49" s="75">
        <v>242743301669058.09</v>
      </c>
      <c r="DN49" s="75">
        <v>243265305524257.47</v>
      </c>
      <c r="DO49" s="75">
        <v>227789142110937.34</v>
      </c>
      <c r="DP49" s="75">
        <v>220111512397069.37</v>
      </c>
      <c r="DQ49" s="75">
        <v>210564719464674.72</v>
      </c>
      <c r="DR49" s="75">
        <v>199076914248485.72</v>
      </c>
      <c r="DS49" s="75">
        <v>197336355232255.44</v>
      </c>
      <c r="DT49" s="75">
        <v>175470126414106.59</v>
      </c>
      <c r="DU49" s="75">
        <v>170952529320452.47</v>
      </c>
      <c r="DV49" s="75">
        <v>156537259550764.66</v>
      </c>
      <c r="DW49" s="75">
        <v>147380009373335.34</v>
      </c>
      <c r="DX49" s="75">
        <v>137237067836925.61</v>
      </c>
      <c r="DY49" s="75">
        <v>124864814852054.86</v>
      </c>
      <c r="DZ49" s="75">
        <v>122397272774073.77</v>
      </c>
      <c r="EA49" s="75">
        <v>108901676278439.42</v>
      </c>
      <c r="EB49" s="75">
        <v>98335893400248.203</v>
      </c>
      <c r="EC49" s="75">
        <v>95848848947677.375</v>
      </c>
      <c r="ED49" s="75">
        <v>79796739483999.812</v>
      </c>
      <c r="EE49" s="75">
        <v>71150273265689.031</v>
      </c>
      <c r="EF49" s="75">
        <v>66999369553829.008</v>
      </c>
      <c r="EG49" s="75">
        <v>57527838416411.195</v>
      </c>
      <c r="EH49" s="75">
        <v>53922576338405.859</v>
      </c>
      <c r="EI49" s="75">
        <v>45696631902881.641</v>
      </c>
      <c r="EJ49" s="75">
        <v>39389611388806.281</v>
      </c>
      <c r="EK49" s="75">
        <v>36118554966623.094</v>
      </c>
      <c r="EL49" s="75">
        <v>30775144160966.758</v>
      </c>
      <c r="EM49" s="75">
        <v>25522437641974.762</v>
      </c>
      <c r="EN49" s="75">
        <v>21475956753934.504</v>
      </c>
      <c r="EO49" s="75">
        <v>19901888502546.43</v>
      </c>
      <c r="EP49" s="75">
        <v>15732786428546.623</v>
      </c>
      <c r="EQ49" s="75">
        <v>14590365127085.676</v>
      </c>
      <c r="ER49" s="75">
        <v>11478626980268.627</v>
      </c>
      <c r="ES49" s="75">
        <v>10979283488043.033</v>
      </c>
      <c r="ET49" s="75">
        <v>8079681762919.8467</v>
      </c>
      <c r="EU49" s="75">
        <v>7856855606075.6309</v>
      </c>
      <c r="EV49" s="75">
        <v>5766827540588.5586</v>
      </c>
      <c r="EW49" s="75">
        <v>4146155659644.6309</v>
      </c>
      <c r="EX49" s="75">
        <v>3277391825020.3159</v>
      </c>
      <c r="EY49" s="75">
        <v>2738790936644.6558</v>
      </c>
      <c r="EZ49" s="75">
        <v>3021223458173.7129</v>
      </c>
      <c r="FA49" s="75">
        <v>1475400387223.2075</v>
      </c>
      <c r="FB49" s="75">
        <v>1758792167746.3186</v>
      </c>
      <c r="FC49" s="75">
        <v>1501570187150.769</v>
      </c>
      <c r="FD49" s="75">
        <v>1620560813922.5945</v>
      </c>
      <c r="FE49" s="75">
        <v>717118730522.47205</v>
      </c>
      <c r="FF49" s="75">
        <v>803627789557.05542</v>
      </c>
      <c r="FG49" s="75">
        <v>555941830805.26172</v>
      </c>
      <c r="FH49" s="75">
        <v>562574176618.42603</v>
      </c>
      <c r="FI49" s="75">
        <v>376513812364.07233</v>
      </c>
      <c r="FJ49" s="182">
        <v>106317351648426.02</v>
      </c>
      <c r="FK49" s="75">
        <v>92630300070108.078</v>
      </c>
      <c r="FL49" s="75">
        <v>128999925922367.3</v>
      </c>
      <c r="FM49" s="75">
        <v>172902661392546.91</v>
      </c>
      <c r="FN49" s="75">
        <v>255580457669046.69</v>
      </c>
      <c r="FO49" s="75">
        <v>265405260437986.84</v>
      </c>
      <c r="FP49" s="75">
        <v>265070868685837.81</v>
      </c>
      <c r="FQ49" s="75">
        <v>279161982028013.81</v>
      </c>
      <c r="FR49" s="75">
        <v>297826862720895.06</v>
      </c>
      <c r="FS49" s="39">
        <v>333332846455917.44</v>
      </c>
      <c r="FT49" s="39">
        <v>363892595790012.56</v>
      </c>
      <c r="FU49" s="39">
        <v>377691148792091.06</v>
      </c>
      <c r="FV49" s="39">
        <v>381767624051113</v>
      </c>
      <c r="FW49" s="39">
        <v>395488606468516.87</v>
      </c>
      <c r="FX49" s="39">
        <v>407246603866825.25</v>
      </c>
      <c r="FY49" s="39">
        <v>388019897262892.06</v>
      </c>
      <c r="FZ49" s="39">
        <v>464770572212098</v>
      </c>
      <c r="GA49" s="39">
        <v>466935632906020.87</v>
      </c>
      <c r="GB49" s="39">
        <v>463337237405939.12</v>
      </c>
      <c r="GC49" s="39">
        <v>460890867388775.62</v>
      </c>
      <c r="GD49" s="39">
        <v>472510540703692</v>
      </c>
      <c r="GE49" s="39">
        <v>520333609246176.12</v>
      </c>
      <c r="GF49" s="39">
        <v>509925239325387.12</v>
      </c>
      <c r="GG49" s="39">
        <v>512137252651450.31</v>
      </c>
      <c r="GH49" s="39">
        <v>513964242332963.94</v>
      </c>
      <c r="GI49" s="39">
        <v>542474233200897.12</v>
      </c>
      <c r="GJ49" s="39">
        <v>544434115689401.62</v>
      </c>
      <c r="GK49" s="39">
        <v>557077764534559.12</v>
      </c>
      <c r="GL49" s="39">
        <v>552664041200652.25</v>
      </c>
      <c r="GM49" s="39">
        <v>568129507225264.25</v>
      </c>
      <c r="GN49" s="39">
        <v>562158671307775.87</v>
      </c>
      <c r="GO49" s="39">
        <v>581118799973145.5</v>
      </c>
      <c r="GP49" s="39">
        <v>592076801818049.62</v>
      </c>
      <c r="GQ49" s="39">
        <v>617421508623961.5</v>
      </c>
      <c r="GR49" s="39">
        <v>595433952648866.25</v>
      </c>
      <c r="GS49" s="39">
        <v>608614014964106.62</v>
      </c>
      <c r="GT49" s="39">
        <v>626950501740671.12</v>
      </c>
      <c r="GU49" s="39">
        <v>612690289772669.75</v>
      </c>
      <c r="GV49" s="39">
        <v>643595273357360.87</v>
      </c>
      <c r="GW49" s="39">
        <v>636655153278432.75</v>
      </c>
      <c r="GX49" s="39">
        <v>610780137503335.87</v>
      </c>
      <c r="GY49" s="39">
        <v>646192629572741</v>
      </c>
      <c r="GZ49" s="39">
        <v>626336811957246.12</v>
      </c>
      <c r="HA49" s="39">
        <v>605372258248156.62</v>
      </c>
      <c r="HB49" s="39">
        <v>616143211745537</v>
      </c>
      <c r="HC49" s="39">
        <v>596092682633843.5</v>
      </c>
      <c r="HD49" s="39">
        <v>582320078415691.75</v>
      </c>
      <c r="HE49" s="39">
        <v>574811957477726.37</v>
      </c>
      <c r="HF49" s="39">
        <v>554190042995364.5</v>
      </c>
      <c r="HG49" s="39">
        <v>549096940362639.94</v>
      </c>
      <c r="HH49" s="39">
        <v>529047529752802</v>
      </c>
      <c r="HI49" s="39">
        <v>520820348353978.44</v>
      </c>
      <c r="HJ49" s="39">
        <v>470529636806194.56</v>
      </c>
      <c r="HK49" s="39">
        <v>466172137265067.81</v>
      </c>
      <c r="HL49" s="39">
        <v>430295683989396.94</v>
      </c>
      <c r="HM49" s="39">
        <v>410759116445763.87</v>
      </c>
      <c r="HN49" s="39">
        <v>383893972026432.69</v>
      </c>
      <c r="HO49" s="39">
        <v>361514134045559.12</v>
      </c>
      <c r="HP49" s="39">
        <v>332509989428006.5</v>
      </c>
      <c r="HQ49" s="39">
        <v>305224600906811.75</v>
      </c>
      <c r="HR49" s="39">
        <v>277317447439918.87</v>
      </c>
      <c r="HS49" s="39">
        <v>242414249026511.19</v>
      </c>
      <c r="HT49" s="39">
        <v>209674272204138.97</v>
      </c>
      <c r="HU49" s="39">
        <v>194080184840976.75</v>
      </c>
      <c r="HV49" s="39">
        <v>168765256189386.62</v>
      </c>
      <c r="HW49" s="39">
        <v>147454961287063.56</v>
      </c>
      <c r="HX49" s="39">
        <v>133493417918374.73</v>
      </c>
      <c r="HY49" s="39">
        <v>111514274854038.77</v>
      </c>
      <c r="HZ49" s="39">
        <v>96060934171645.016</v>
      </c>
      <c r="IA49" s="39">
        <v>83691140465037.812</v>
      </c>
      <c r="IB49" s="39">
        <v>75503935328730.375</v>
      </c>
      <c r="IC49" s="39">
        <v>59046756212578.148</v>
      </c>
      <c r="ID49" s="39">
        <v>51089103601819.594</v>
      </c>
      <c r="IE49" s="39">
        <v>42490667170921.414</v>
      </c>
      <c r="IF49" s="39">
        <v>38608770878513.461</v>
      </c>
      <c r="IG49" s="39">
        <v>28956799538318.75</v>
      </c>
      <c r="IH49" s="39">
        <v>22494715639246.145</v>
      </c>
      <c r="II49" s="39">
        <v>19038654632891.926</v>
      </c>
      <c r="IJ49" s="39">
        <v>15945933757980.381</v>
      </c>
      <c r="IK49" s="39">
        <v>13876572836885.271</v>
      </c>
      <c r="IL49" s="39">
        <v>11729733360639.699</v>
      </c>
      <c r="IM49" s="39">
        <v>9521232882209.8105</v>
      </c>
      <c r="IN49" s="39">
        <v>7587630983968.084</v>
      </c>
      <c r="IO49" s="39">
        <v>6152916873681.5039</v>
      </c>
      <c r="IP49" s="39">
        <v>5139827352659.9736</v>
      </c>
      <c r="IQ49" s="39">
        <v>4389727571652.7734</v>
      </c>
      <c r="IR49" s="39">
        <v>3124627118863.8208</v>
      </c>
      <c r="IS49" s="39">
        <v>2973868869292.0449</v>
      </c>
      <c r="IT49" s="39">
        <v>2505727550939.6733</v>
      </c>
      <c r="IU49" s="39">
        <v>2387663477043.1836</v>
      </c>
      <c r="IV49" s="39">
        <v>1274449009968.3835</v>
      </c>
      <c r="IW49" s="39">
        <v>980571559445.38953</v>
      </c>
      <c r="IY49" s="219"/>
      <c r="IZ49" s="219"/>
      <c r="JA49" s="33">
        <v>14.79</v>
      </c>
      <c r="JB49" s="185" t="e">
        <v>#N/A</v>
      </c>
      <c r="JC49" s="185" t="e">
        <v>#N/A</v>
      </c>
      <c r="JD49" s="33">
        <v>14.79</v>
      </c>
      <c r="JE49" s="185" t="e">
        <v>#N/A</v>
      </c>
      <c r="JF49" s="185" t="e">
        <v>#N/A</v>
      </c>
      <c r="JG49" s="32"/>
      <c r="JH49" s="32"/>
      <c r="JI49" s="32"/>
      <c r="JJ49" s="32"/>
      <c r="JK49" s="32"/>
      <c r="JL49" s="32"/>
      <c r="JM49" s="32"/>
      <c r="JN49" s="32"/>
      <c r="JO49" s="32"/>
      <c r="JP49" s="32"/>
      <c r="JQ49" s="32"/>
      <c r="JR49" s="32"/>
      <c r="JS49" s="32"/>
      <c r="JT49" s="32"/>
      <c r="JU49" s="32"/>
      <c r="JV49" s="32"/>
      <c r="JW49" s="32"/>
      <c r="JX49" s="32"/>
      <c r="JY49" s="32"/>
      <c r="JZ49" s="32"/>
      <c r="KA49" s="32"/>
      <c r="KB49" s="32"/>
      <c r="KC49" s="32"/>
      <c r="KD49" s="32"/>
      <c r="KE49" s="32"/>
      <c r="KF49" s="32"/>
      <c r="KG49" s="32"/>
      <c r="KH49" s="32"/>
      <c r="KI49" s="32"/>
      <c r="KJ49" s="32"/>
      <c r="KK49" s="32"/>
      <c r="KL49" s="32"/>
      <c r="KM49" s="33">
        <v>14.79</v>
      </c>
      <c r="KN49" s="175"/>
      <c r="KO49" s="72"/>
      <c r="KP49" s="32"/>
      <c r="KQ49" s="32"/>
      <c r="KR49" s="32"/>
      <c r="KS49" s="32"/>
      <c r="KT49" s="32"/>
      <c r="KU49" s="32"/>
      <c r="KV49" s="32"/>
      <c r="KW49" s="32"/>
      <c r="KX49" s="32"/>
      <c r="KY49" s="32"/>
      <c r="KZ49" s="32"/>
      <c r="LA49" s="32"/>
      <c r="LB49" s="32"/>
      <c r="LC49" s="32"/>
      <c r="LD49" s="32"/>
      <c r="LE49" s="32"/>
      <c r="LF49" s="32"/>
      <c r="LG49" s="32"/>
      <c r="LH49" s="32"/>
      <c r="LI49" s="32"/>
      <c r="LJ49" s="32"/>
      <c r="LK49" s="32"/>
      <c r="LL49" s="32"/>
      <c r="LM49" s="32"/>
      <c r="LN49" s="32"/>
      <c r="LO49" s="32"/>
      <c r="LP49" s="32"/>
      <c r="LQ49" s="32"/>
      <c r="LR49" s="32"/>
      <c r="LS49" s="32"/>
      <c r="LT49" s="32"/>
      <c r="LU49" s="32"/>
      <c r="LV49" s="32"/>
      <c r="LW49" s="32"/>
      <c r="LX49" s="32"/>
      <c r="LY49" s="32"/>
      <c r="LZ49" s="32"/>
      <c r="MA49" s="32"/>
      <c r="MB49" s="32"/>
      <c r="MC49" s="32"/>
      <c r="MD49" s="32"/>
      <c r="ME49" s="32"/>
      <c r="MF49" s="32"/>
      <c r="MG49" s="32"/>
      <c r="MH49" s="32"/>
      <c r="MI49" s="32"/>
      <c r="MJ49" s="32"/>
      <c r="MK49" s="32"/>
      <c r="ML49" s="32"/>
      <c r="MM49" s="32"/>
      <c r="MN49" s="32"/>
      <c r="MO49" s="32"/>
      <c r="MP49" s="32"/>
      <c r="MQ49" s="32"/>
      <c r="MR49" s="32"/>
      <c r="MS49" s="32"/>
      <c r="MT49" s="32"/>
      <c r="MU49" s="32"/>
      <c r="MV49" s="32"/>
      <c r="MW49" s="32"/>
      <c r="MX49" s="32"/>
      <c r="MY49" s="32"/>
      <c r="MZ49" s="32"/>
      <c r="NA49" s="32"/>
      <c r="NB49" s="32"/>
      <c r="NC49" s="32"/>
      <c r="ND49" s="32"/>
      <c r="NE49" s="32"/>
      <c r="NF49" s="32"/>
      <c r="NG49" s="32"/>
      <c r="NH49" s="32"/>
      <c r="NI49" s="32"/>
      <c r="NJ49" s="32"/>
      <c r="NK49" s="32"/>
      <c r="NL49" s="32"/>
      <c r="NM49" s="32"/>
      <c r="NN49" s="32"/>
      <c r="NO49" s="32"/>
      <c r="NP49" s="32"/>
      <c r="NQ49" s="32"/>
      <c r="NR49" s="32"/>
      <c r="NS49" s="32"/>
      <c r="NT49" s="32"/>
      <c r="NU49" s="32"/>
      <c r="NV49" s="32"/>
      <c r="NW49" s="32"/>
      <c r="NX49" s="32"/>
      <c r="NY49" s="32"/>
      <c r="NZ49" s="32"/>
      <c r="OA49" s="32"/>
      <c r="OB49" s="32"/>
      <c r="OC49" s="32"/>
      <c r="OD49" s="32"/>
      <c r="OE49" s="32"/>
      <c r="OF49" s="32"/>
      <c r="OG49" s="32"/>
      <c r="OH49" s="32"/>
      <c r="OI49" s="32"/>
      <c r="OJ49" s="32"/>
      <c r="OL49" s="173" t="e">
        <v>#N/A</v>
      </c>
      <c r="OM49" s="173" t="e">
        <v>#N/A</v>
      </c>
      <c r="ON49" s="173">
        <v>12.206569656703291</v>
      </c>
      <c r="OO49" s="173">
        <v>31.100808109960994</v>
      </c>
      <c r="OP49" s="6">
        <v>14.162040925737728</v>
      </c>
      <c r="OQ49" s="6">
        <v>6.9457911908586514</v>
      </c>
      <c r="OR49" s="6">
        <v>24.509752577299405</v>
      </c>
      <c r="OS49" s="6">
        <v>5.0878148433845611</v>
      </c>
      <c r="OT49" s="175">
        <v>2591700955734220</v>
      </c>
      <c r="OU49" s="175">
        <v>231354981139609</v>
      </c>
      <c r="OV49" s="176">
        <v>50.988645660072201</v>
      </c>
      <c r="OW49" s="176">
        <v>8.1450119553808502</v>
      </c>
      <c r="OX49" s="39">
        <v>2072020401520640</v>
      </c>
      <c r="OY49" s="39">
        <v>2710495878447100</v>
      </c>
      <c r="OZ49" s="39">
        <v>1912964743430140</v>
      </c>
      <c r="PA49" s="39">
        <v>2510310137135100</v>
      </c>
      <c r="PB49" s="39">
        <v>2640334098006010</v>
      </c>
      <c r="PC49" s="39">
        <v>2607418273955840</v>
      </c>
      <c r="PD49" s="39">
        <v>3005832325234680</v>
      </c>
      <c r="PE49" s="39">
        <v>2447686561169400</v>
      </c>
      <c r="PF49" s="39">
        <v>3089267433668600</v>
      </c>
      <c r="PG49" s="39">
        <v>2827041426636800</v>
      </c>
      <c r="PH49" s="39">
        <v>3045461183168510</v>
      </c>
      <c r="PI49" s="39">
        <v>3752356160208890</v>
      </c>
      <c r="PJ49" s="39">
        <v>3879616041189370</v>
      </c>
      <c r="PK49" s="39">
        <v>3577857812987900</v>
      </c>
      <c r="PL49" s="39">
        <v>3886960972136440</v>
      </c>
      <c r="PM49" s="39">
        <v>4098911165743100</v>
      </c>
      <c r="PN49" s="39">
        <v>3910055548157950</v>
      </c>
      <c r="PO49" s="39">
        <v>4041195126784000</v>
      </c>
      <c r="PP49" s="39">
        <v>4201251914907640</v>
      </c>
      <c r="PQ49" s="39">
        <v>4322305836580860</v>
      </c>
      <c r="PR49" s="39">
        <v>4075257170231290</v>
      </c>
      <c r="PS49" s="39">
        <v>4219776108855290</v>
      </c>
      <c r="PT49" s="39">
        <v>4258415782133760</v>
      </c>
      <c r="PU49" s="39">
        <v>4338196947140600</v>
      </c>
      <c r="PV49" s="39">
        <v>4200431307718650</v>
      </c>
      <c r="PW49" s="39">
        <v>4127736033443840</v>
      </c>
      <c r="PX49" s="39">
        <v>3846539155865600</v>
      </c>
      <c r="PY49" s="39">
        <v>3778104489148410</v>
      </c>
      <c r="PZ49" s="39">
        <v>3921275613347840</v>
      </c>
      <c r="QA49" s="39">
        <v>3764436024164350</v>
      </c>
      <c r="QB49" s="39">
        <v>3732387246637050</v>
      </c>
      <c r="QC49" s="39">
        <v>3655405863436280</v>
      </c>
      <c r="QD49" s="39">
        <v>3513473837301760</v>
      </c>
      <c r="QE49" s="39">
        <v>3331551370674170</v>
      </c>
      <c r="QF49" s="39">
        <v>3187223558094840</v>
      </c>
      <c r="QG49" s="39">
        <v>3076852293828600</v>
      </c>
      <c r="QH49" s="39">
        <v>2883358111563770</v>
      </c>
      <c r="QI49" s="39">
        <v>2799751472873470</v>
      </c>
      <c r="QJ49" s="39">
        <v>2736861608935420</v>
      </c>
      <c r="QK49" s="39">
        <v>2608396721192960</v>
      </c>
      <c r="QL49" s="39">
        <v>2468423200145400</v>
      </c>
      <c r="QM49" s="39">
        <v>2237686148497400</v>
      </c>
      <c r="QN49" s="39">
        <v>2153091801546750</v>
      </c>
      <c r="QO49" s="39">
        <v>2016128784138240</v>
      </c>
      <c r="QP49" s="39">
        <v>1808144187523070</v>
      </c>
      <c r="QQ49" s="39">
        <v>1860794849427450</v>
      </c>
      <c r="QR49" s="39">
        <v>1713416804761600</v>
      </c>
      <c r="QS49" s="39">
        <v>1552847439134720</v>
      </c>
      <c r="QT49" s="39">
        <v>1417364843266040</v>
      </c>
      <c r="QU49" s="39">
        <v>1302721697153020</v>
      </c>
      <c r="QV49" s="39">
        <v>1222011745468410</v>
      </c>
      <c r="QW49" s="39">
        <v>1095820774473720</v>
      </c>
      <c r="QX49" s="39">
        <v>985337706840064</v>
      </c>
      <c r="QY49" s="39">
        <v>857789593288704</v>
      </c>
      <c r="QZ49" s="39">
        <v>854039684186112</v>
      </c>
      <c r="RA49" s="39">
        <v>756906649976832</v>
      </c>
      <c r="RB49" s="39">
        <v>668063238193152</v>
      </c>
      <c r="RC49" s="39">
        <v>581258056826880</v>
      </c>
      <c r="RD49" s="39">
        <v>527084493471744</v>
      </c>
      <c r="RE49" s="39">
        <v>466429052715008</v>
      </c>
      <c r="RF49" s="39">
        <v>428417719730176</v>
      </c>
      <c r="RG49" s="39">
        <v>333600679526400</v>
      </c>
      <c r="RH49" s="39">
        <v>331585366786048</v>
      </c>
      <c r="RI49" s="39">
        <v>265034697539584</v>
      </c>
      <c r="RJ49" s="39">
        <v>238915122364416</v>
      </c>
      <c r="RK49" s="39">
        <v>196743425687552</v>
      </c>
      <c r="RL49" s="39">
        <v>165055056314368</v>
      </c>
      <c r="RM49" s="39">
        <v>119824764108800</v>
      </c>
      <c r="RN49" s="39">
        <v>118830219132928</v>
      </c>
      <c r="RO49" s="39">
        <v>106270166089728</v>
      </c>
      <c r="RP49" s="39">
        <v>76905608904704</v>
      </c>
      <c r="RQ49" s="39">
        <v>61651889946624</v>
      </c>
      <c r="RR49" s="39">
        <v>58393406472192</v>
      </c>
      <c r="RS49" s="39">
        <v>42356996833280</v>
      </c>
      <c r="RT49" s="39">
        <v>38162822856704</v>
      </c>
      <c r="RU49" s="39">
        <v>37226721312768</v>
      </c>
      <c r="RV49" s="39">
        <v>30482072862720</v>
      </c>
      <c r="RW49" s="39">
        <v>21897957867520</v>
      </c>
      <c r="RX49" s="39">
        <v>22213046566912</v>
      </c>
      <c r="RY49" s="39">
        <v>23028891123712</v>
      </c>
      <c r="RZ49" s="39">
        <v>10731807309824</v>
      </c>
      <c r="SA49" s="39">
        <v>12270223491072</v>
      </c>
      <c r="SB49" s="39">
        <v>9113058672640</v>
      </c>
      <c r="SC49" s="39">
        <v>7697586978816</v>
      </c>
      <c r="SD49" s="39">
        <v>3295561121792</v>
      </c>
      <c r="SE49" s="39">
        <v>7776072368128</v>
      </c>
      <c r="SF49" s="39">
        <v>6301253369856</v>
      </c>
      <c r="SG49" s="39">
        <v>3497024028672</v>
      </c>
      <c r="SH49" s="39">
        <v>3674748747776</v>
      </c>
      <c r="SI49" s="39">
        <v>4198557286400</v>
      </c>
      <c r="SJ49" s="39">
        <v>675072442368</v>
      </c>
      <c r="SK49" s="39">
        <v>912453074944</v>
      </c>
      <c r="SL49" s="39">
        <v>1314070462464</v>
      </c>
      <c r="SM49" s="39">
        <v>828168470528</v>
      </c>
      <c r="SN49" s="39">
        <v>544499400704</v>
      </c>
      <c r="SO49" s="39">
        <v>546249080832</v>
      </c>
      <c r="SP49" s="39">
        <v>0</v>
      </c>
      <c r="SQ49" s="39">
        <v>1115603468288</v>
      </c>
      <c r="SR49" s="39">
        <v>563649708032</v>
      </c>
      <c r="SS49" s="39">
        <v>960845991378944</v>
      </c>
      <c r="ST49" s="39">
        <v>705076930805760</v>
      </c>
      <c r="SU49" s="39">
        <v>600502664429568</v>
      </c>
      <c r="SV49" s="39">
        <v>606904447401984</v>
      </c>
      <c r="SW49" s="39">
        <v>663716462854144</v>
      </c>
      <c r="SX49" s="39">
        <v>516111590227968</v>
      </c>
      <c r="SY49" s="39">
        <v>579262641864704</v>
      </c>
      <c r="SZ49" s="39">
        <v>628363110645760</v>
      </c>
      <c r="TA49" s="39">
        <v>692504957550592</v>
      </c>
      <c r="TB49" s="39">
        <v>428482144239616</v>
      </c>
      <c r="TC49" s="39">
        <v>394958783643648</v>
      </c>
      <c r="TD49" s="39">
        <v>491925018771456</v>
      </c>
      <c r="TE49" s="39">
        <v>475774230462464</v>
      </c>
      <c r="TF49" s="39">
        <v>414283150131200</v>
      </c>
      <c r="TG49" s="39">
        <v>425462614458368</v>
      </c>
      <c r="TH49" s="39">
        <v>609517129695232</v>
      </c>
      <c r="TI49" s="39">
        <v>485777746165760</v>
      </c>
      <c r="TJ49" s="39">
        <v>349757071425536</v>
      </c>
      <c r="TK49" s="39">
        <v>412750853439488</v>
      </c>
      <c r="TL49" s="39">
        <v>376771878846464</v>
      </c>
      <c r="TM49" s="39">
        <v>609185410580480</v>
      </c>
      <c r="TN49" s="39">
        <v>478838253420544</v>
      </c>
      <c r="TO49" s="39">
        <v>448389619646464</v>
      </c>
      <c r="TP49" s="39">
        <v>329234341953536</v>
      </c>
      <c r="TQ49" s="39">
        <v>379354731249664</v>
      </c>
      <c r="TR49" s="39">
        <v>398536390737920</v>
      </c>
      <c r="TS49" s="39">
        <v>353703844380672</v>
      </c>
      <c r="TT49" s="39">
        <v>332423623606272</v>
      </c>
      <c r="TU49" s="39">
        <v>316822389784576</v>
      </c>
      <c r="TV49" s="39">
        <v>315492191436800</v>
      </c>
      <c r="TW49" s="39">
        <v>342337616084992</v>
      </c>
      <c r="TX49" s="39">
        <v>316717028868096</v>
      </c>
      <c r="TY49" s="39">
        <v>298026975363072</v>
      </c>
      <c r="TZ49" s="39">
        <v>237888222527488</v>
      </c>
      <c r="UA49" s="39">
        <v>275644508274688</v>
      </c>
      <c r="UB49" s="39">
        <v>262143580569600</v>
      </c>
      <c r="UC49" s="39">
        <v>221017523879936</v>
      </c>
      <c r="UD49" s="39">
        <v>256711336132608</v>
      </c>
      <c r="UE49" s="39">
        <v>262608141680640</v>
      </c>
      <c r="UF49" s="39">
        <v>271582459068416</v>
      </c>
      <c r="UG49" s="39">
        <v>252276530741248</v>
      </c>
      <c r="UH49" s="39">
        <v>248924275212288</v>
      </c>
      <c r="UI49" s="39">
        <v>244269470187520</v>
      </c>
      <c r="UJ49" s="39">
        <v>223077883445248</v>
      </c>
      <c r="UK49" s="39">
        <v>204553991487488</v>
      </c>
      <c r="UL49" s="39">
        <v>214476171247616</v>
      </c>
      <c r="UM49" s="39">
        <v>186818779676672</v>
      </c>
      <c r="UN49" s="39">
        <v>165467222179840</v>
      </c>
      <c r="UO49" s="39">
        <v>157419862753280</v>
      </c>
      <c r="UP49" s="39">
        <v>152416980828160</v>
      </c>
      <c r="UQ49" s="39">
        <v>107089598873600</v>
      </c>
      <c r="UR49" s="39">
        <v>118881490305024</v>
      </c>
      <c r="US49" s="39">
        <v>113872233037824</v>
      </c>
      <c r="UT49" s="39">
        <v>122690211938304</v>
      </c>
      <c r="UU49" s="39">
        <v>107877675040768</v>
      </c>
      <c r="UV49" s="39">
        <v>81529317359616</v>
      </c>
      <c r="UW49" s="39">
        <v>84470539485184</v>
      </c>
      <c r="UX49" s="39">
        <v>60017403232256</v>
      </c>
      <c r="UY49" s="39">
        <v>62828337692672</v>
      </c>
      <c r="UZ49" s="39">
        <v>58589058170880</v>
      </c>
      <c r="VA49" s="39">
        <v>58463082250240</v>
      </c>
      <c r="VB49" s="39">
        <v>55120024829952</v>
      </c>
      <c r="VC49" s="39">
        <v>44692821508096</v>
      </c>
      <c r="VD49" s="39">
        <v>40968623489024</v>
      </c>
      <c r="VE49" s="39">
        <v>31206596935680</v>
      </c>
      <c r="VF49" s="39">
        <v>27308849102848</v>
      </c>
      <c r="VG49" s="39">
        <v>18782921687040</v>
      </c>
      <c r="VH49" s="39">
        <v>16880474521600</v>
      </c>
      <c r="VI49" s="39">
        <v>18697481617408</v>
      </c>
      <c r="VJ49" s="39">
        <v>14538051158016</v>
      </c>
      <c r="VK49" s="39">
        <v>11732926857216</v>
      </c>
      <c r="VL49" s="39">
        <v>11178782752768</v>
      </c>
      <c r="VM49" s="39">
        <v>16368586981376</v>
      </c>
      <c r="VN49" s="39">
        <v>9686723067904</v>
      </c>
      <c r="VO49" s="39">
        <v>7250857951232</v>
      </c>
      <c r="VP49" s="39">
        <v>8585923264512</v>
      </c>
      <c r="VQ49" s="39">
        <v>6733168115712</v>
      </c>
      <c r="VR49" s="39">
        <v>5344620183552</v>
      </c>
      <c r="VS49" s="39">
        <v>4775550124032</v>
      </c>
      <c r="VT49" s="39">
        <v>7286348054528</v>
      </c>
      <c r="VU49" s="39">
        <v>3770605109248</v>
      </c>
      <c r="VV49" s="39">
        <v>3459045654528</v>
      </c>
      <c r="VW49" s="39">
        <v>3851892031488</v>
      </c>
      <c r="VX49" s="39">
        <v>3472173563904</v>
      </c>
      <c r="VY49" s="39">
        <v>1674195107840</v>
      </c>
      <c r="VZ49" s="39">
        <v>3757292650496</v>
      </c>
      <c r="WA49" s="39">
        <v>2376724643840</v>
      </c>
      <c r="WB49" s="39">
        <v>2706951897088</v>
      </c>
      <c r="WC49" s="39">
        <v>2108362326016</v>
      </c>
      <c r="WD49" s="39">
        <v>2078945312768</v>
      </c>
      <c r="WE49" s="39">
        <v>771516268544</v>
      </c>
      <c r="WF49" s="39">
        <v>895239847936</v>
      </c>
      <c r="WG49" s="39">
        <v>1036805668864</v>
      </c>
      <c r="WH49" s="39">
        <v>848170254336</v>
      </c>
      <c r="WI49" s="39">
        <v>747754094592</v>
      </c>
      <c r="WJ49" s="39">
        <v>748085575680</v>
      </c>
      <c r="WK49" s="39">
        <v>405942927360</v>
      </c>
      <c r="WL49" s="39">
        <v>1031703691264</v>
      </c>
      <c r="WM49" s="39">
        <v>768767885312</v>
      </c>
      <c r="WN49" s="36"/>
      <c r="WO49" s="37">
        <v>0.62919999999999998</v>
      </c>
      <c r="WP49" s="37" t="e">
        <v>#N/A</v>
      </c>
      <c r="WQ49" s="37">
        <v>14.134747804878055</v>
      </c>
      <c r="WR49" s="36" t="e">
        <v>#N/A</v>
      </c>
      <c r="WS49" s="37">
        <v>0.76323076923076882</v>
      </c>
      <c r="WT49" s="36" t="e">
        <v>#N/A</v>
      </c>
      <c r="WU49" s="37">
        <v>17.145699999999998</v>
      </c>
      <c r="WV49" t="e">
        <v>#N/A</v>
      </c>
      <c r="WW49"/>
      <c r="WX49" s="39">
        <v>4.3699537213537942</v>
      </c>
      <c r="WY49" s="39">
        <v>383.05</v>
      </c>
      <c r="WZ49" s="39">
        <v>2.7422203655944499</v>
      </c>
      <c r="XA49" s="39">
        <v>68</v>
      </c>
      <c r="XB49" s="227">
        <v>4511127934514873</v>
      </c>
      <c r="XC49" s="227">
        <v>484693071654874.75</v>
      </c>
      <c r="XD49" s="39">
        <v>43.736393910820674</v>
      </c>
      <c r="XE49" s="39">
        <v>8.7375385074704166</v>
      </c>
      <c r="XF49" s="39">
        <v>47.64452083289175</v>
      </c>
      <c r="XG49" s="39">
        <v>10.659095075731782</v>
      </c>
      <c r="XH49" s="220"/>
      <c r="XI49" s="223"/>
      <c r="XJ49" s="223"/>
      <c r="XK49" s="187">
        <v>1010191319143350</v>
      </c>
      <c r="XL49" s="187">
        <v>2380123224204480</v>
      </c>
      <c r="XM49" s="187">
        <v>3759585783261820</v>
      </c>
      <c r="XN49" s="187">
        <v>4985020828718980</v>
      </c>
      <c r="XO49" s="187">
        <v>5928287643962630</v>
      </c>
      <c r="XP49" s="187">
        <v>6468984515820100</v>
      </c>
      <c r="XQ49" s="187">
        <v>6575785433868200</v>
      </c>
      <c r="XR49" s="187">
        <v>6239325717002100</v>
      </c>
      <c r="XS49" s="187">
        <v>5567850470538980</v>
      </c>
      <c r="XT49" s="187">
        <v>4695065771250350</v>
      </c>
      <c r="XU49" s="187">
        <v>3789891786146450</v>
      </c>
      <c r="XV49" s="187">
        <v>2968168927622180</v>
      </c>
      <c r="XW49" s="187">
        <v>2242387393276450</v>
      </c>
      <c r="XX49" s="187">
        <v>1640073344439770</v>
      </c>
      <c r="XY49" s="187">
        <v>1151619026578840</v>
      </c>
      <c r="XZ49" s="187">
        <v>760126159067297</v>
      </c>
      <c r="YA49" s="187">
        <v>460555281465897</v>
      </c>
      <c r="YB49" s="187">
        <v>249083496894394</v>
      </c>
      <c r="YC49" s="187">
        <v>118358797009367</v>
      </c>
      <c r="YD49" s="187">
        <v>50380262944993.203</v>
      </c>
      <c r="YE49" s="187">
        <v>21703344649809.301</v>
      </c>
      <c r="YF49" s="187">
        <v>12254227381455.301</v>
      </c>
      <c r="YG49" s="187">
        <v>10348896788700.301</v>
      </c>
      <c r="YH49" s="187">
        <v>10475046147705.5</v>
      </c>
      <c r="YI49" s="187">
        <v>9677915100570.4004</v>
      </c>
      <c r="YJ49" s="187">
        <v>7169775439115.8799</v>
      </c>
      <c r="YK49" s="187">
        <v>4100096389080.7402</v>
      </c>
      <c r="YL49" s="187">
        <v>1948224154516.1499</v>
      </c>
      <c r="YM49" s="187">
        <v>1691625063224.6599</v>
      </c>
      <c r="YN49" s="187">
        <v>2060844271777.51</v>
      </c>
      <c r="YO49" s="187">
        <v>2273456329192.77</v>
      </c>
      <c r="YP49" s="187">
        <v>2177842487591.73</v>
      </c>
      <c r="YQ49" s="187">
        <v>1862682205571.51</v>
      </c>
      <c r="YR49" s="187">
        <v>1432282255008.51</v>
      </c>
      <c r="YS49" s="187">
        <v>962209179418.20203</v>
      </c>
      <c r="YT49"/>
      <c r="YU49" s="187"/>
      <c r="YV49" s="187"/>
      <c r="YW49" s="187"/>
      <c r="YX49" s="187">
        <v>593188965717854</v>
      </c>
      <c r="YY49" s="187">
        <v>489215644113296</v>
      </c>
      <c r="YZ49" s="187">
        <v>408127172414071</v>
      </c>
      <c r="ZA49" s="187">
        <v>435193282975488</v>
      </c>
      <c r="ZB49" s="187">
        <v>510298363744798</v>
      </c>
      <c r="ZC49" s="187">
        <v>581269543266236</v>
      </c>
      <c r="ZD49" s="187">
        <v>625867122066028</v>
      </c>
      <c r="ZE49" s="187">
        <v>632732455705209</v>
      </c>
      <c r="ZF49" s="187">
        <v>602461824685337</v>
      </c>
      <c r="ZG49" s="187">
        <v>541202901296205</v>
      </c>
      <c r="ZH49" s="187">
        <v>463961332931901</v>
      </c>
      <c r="ZI49" s="187">
        <v>384871254262526</v>
      </c>
      <c r="ZJ49" s="187">
        <v>307914387775733</v>
      </c>
      <c r="ZK49" s="187">
        <v>238006382429573</v>
      </c>
      <c r="ZL49" s="187">
        <v>177185820532315</v>
      </c>
      <c r="ZM49" s="187">
        <v>126822972258904</v>
      </c>
      <c r="ZN49" s="187">
        <v>86950583196375.703</v>
      </c>
      <c r="ZO49" s="187">
        <v>56072708931312.297</v>
      </c>
      <c r="ZP49" s="187">
        <v>38595401226093.398</v>
      </c>
      <c r="ZQ49" s="187">
        <v>39655847912195.398</v>
      </c>
      <c r="ZR49" s="187">
        <v>41441995513180</v>
      </c>
      <c r="ZS49" s="187">
        <v>32610962245478</v>
      </c>
      <c r="ZT49" s="187">
        <v>19449641499254.301</v>
      </c>
      <c r="ZU49" s="187">
        <v>12797196439947.301</v>
      </c>
      <c r="ZV49" s="187">
        <v>11780888358286.301</v>
      </c>
      <c r="ZW49" s="187">
        <v>10084293621116.5</v>
      </c>
      <c r="ZX49" s="187">
        <v>7487795085639.2803</v>
      </c>
      <c r="ZY49" s="187">
        <v>4920508284019.9004</v>
      </c>
      <c r="ZZ49" s="187">
        <v>16567443990923.301</v>
      </c>
      <c r="AAA49" s="187">
        <v>32398586532204.5</v>
      </c>
      <c r="AAB49" s="187">
        <v>40197787084297.398</v>
      </c>
      <c r="AAC49" s="187">
        <v>39942130074642.203</v>
      </c>
      <c r="AAD49" s="187">
        <v>34288389393217.699</v>
      </c>
      <c r="AAE49" s="187">
        <v>25818961179051.102</v>
      </c>
      <c r="AAF49" s="187">
        <v>16490281084327.1</v>
      </c>
    </row>
    <row r="50" spans="1:708" x14ac:dyDescent="0.3">
      <c r="A50" s="4"/>
      <c r="B50" s="1"/>
      <c r="C50" s="4"/>
      <c r="D50"/>
      <c r="E50"/>
      <c r="F50"/>
      <c r="G50" s="196"/>
      <c r="H50" s="57" t="s">
        <v>209</v>
      </c>
      <c r="I50" s="57" t="s">
        <v>209</v>
      </c>
      <c r="J50" s="196">
        <f t="shared" si="0"/>
        <v>44</v>
      </c>
      <c r="K50" s="80"/>
      <c r="L50" s="60"/>
      <c r="M50" s="60"/>
      <c r="N50" s="60"/>
      <c r="O50" s="60"/>
      <c r="P50" s="60"/>
      <c r="Q50" s="81"/>
      <c r="R50" s="205"/>
      <c r="S50" s="206"/>
      <c r="T50" s="206"/>
      <c r="U50" s="216"/>
      <c r="V50" s="80"/>
      <c r="W50" s="60"/>
      <c r="X50" s="60"/>
      <c r="Y50" s="60"/>
      <c r="Z50" s="120"/>
      <c r="AA50" s="120"/>
      <c r="AB50" s="60"/>
      <c r="AC50" s="60"/>
      <c r="AD50" s="60"/>
      <c r="AE50" s="60"/>
      <c r="AF50" s="60"/>
      <c r="AG50" s="60"/>
      <c r="AH50" s="60"/>
      <c r="AI50" s="60"/>
      <c r="AJ50" s="81"/>
      <c r="AK50" s="85"/>
      <c r="AL50" s="86"/>
      <c r="AM50" s="75"/>
      <c r="AN50" s="85"/>
      <c r="AP50" s="48"/>
      <c r="AT50" s="89"/>
      <c r="AU50" s="90"/>
      <c r="AV50" s="89"/>
      <c r="AW50" s="90"/>
      <c r="BA50" s="90"/>
      <c r="BB50" s="89"/>
      <c r="BD50" s="74"/>
      <c r="BE50" s="70"/>
      <c r="BF50" s="74"/>
      <c r="BG50" s="69"/>
      <c r="BH50" s="88"/>
      <c r="BI50" s="70"/>
      <c r="BJ50" s="70"/>
      <c r="BK50" s="70"/>
      <c r="BL50" s="70"/>
      <c r="BM50" s="69"/>
      <c r="BN50" s="71"/>
      <c r="BP50" s="73"/>
      <c r="BQ50" s="73"/>
      <c r="BT50" s="70"/>
      <c r="BU50" s="69"/>
      <c r="BV50" s="85"/>
      <c r="BW50" s="75"/>
      <c r="BX50" s="75"/>
      <c r="BY50" s="75"/>
      <c r="BZ50" s="75"/>
      <c r="CA50" s="75"/>
      <c r="CB50" s="75"/>
      <c r="CC50" s="75"/>
      <c r="CD50" s="75"/>
      <c r="CE50" s="75"/>
      <c r="CF50" s="75"/>
      <c r="CG50" s="75"/>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F50" s="75"/>
      <c r="FG50" s="75"/>
      <c r="FH50" s="75"/>
      <c r="FI50" s="75"/>
      <c r="FK50" s="75"/>
      <c r="FL50" s="75"/>
      <c r="FM50" s="75"/>
      <c r="FN50" s="75"/>
      <c r="FO50" s="75"/>
      <c r="FP50" s="75"/>
      <c r="FQ50" s="75"/>
      <c r="FR50" s="75"/>
      <c r="IY50" s="219"/>
      <c r="IZ50" s="219"/>
      <c r="JA50" s="33"/>
      <c r="JB50" s="185" t="e">
        <v>#N/A</v>
      </c>
      <c r="JC50" s="185" t="e">
        <v>#N/A</v>
      </c>
      <c r="JD50" s="33"/>
      <c r="JE50" s="185" t="e">
        <v>#N/A</v>
      </c>
      <c r="JF50" s="185" t="e">
        <v>#N/A</v>
      </c>
      <c r="JG50" s="32"/>
      <c r="JH50" s="32"/>
      <c r="JI50" s="32"/>
      <c r="JJ50" s="32"/>
      <c r="JK50" s="32"/>
      <c r="JL50" s="32"/>
      <c r="JM50" s="32"/>
      <c r="JN50" s="32"/>
      <c r="JO50" s="32"/>
      <c r="JP50" s="32"/>
      <c r="JQ50" s="32"/>
      <c r="JR50" s="32"/>
      <c r="JS50" s="32"/>
      <c r="JT50" s="32"/>
      <c r="JU50" s="32"/>
      <c r="JV50" s="32"/>
      <c r="JW50" s="32"/>
      <c r="JX50" s="32"/>
      <c r="JY50" s="32"/>
      <c r="JZ50" s="32"/>
      <c r="KA50" s="32"/>
      <c r="KB50" s="32"/>
      <c r="KC50" s="32"/>
      <c r="KD50" s="32"/>
      <c r="KE50" s="32"/>
      <c r="KF50" s="32"/>
      <c r="KG50" s="32"/>
      <c r="KH50" s="32"/>
      <c r="KI50" s="32"/>
      <c r="KJ50" s="32"/>
      <c r="KK50" s="32"/>
      <c r="KL50" s="32"/>
      <c r="KM50" s="33"/>
      <c r="KN50" s="175"/>
      <c r="KP50" s="39"/>
      <c r="KQ50" s="39"/>
      <c r="KR50" s="39"/>
      <c r="KS50" s="39"/>
      <c r="KT50" s="39"/>
      <c r="KU50" s="39"/>
      <c r="KV50" s="39"/>
      <c r="KW50" s="39"/>
      <c r="KX50" s="39"/>
      <c r="KY50" s="39"/>
      <c r="KZ50" s="39"/>
      <c r="LA50" s="39"/>
      <c r="LB50" s="39"/>
      <c r="LC50" s="39"/>
      <c r="LD50" s="39"/>
      <c r="LE50" s="39"/>
      <c r="LF50" s="39"/>
      <c r="LG50" s="39"/>
      <c r="LH50" s="39"/>
      <c r="LI50" s="39"/>
      <c r="LJ50" s="39"/>
      <c r="LK50" s="39"/>
      <c r="LL50" s="39"/>
      <c r="LM50" s="39"/>
      <c r="LN50" s="39"/>
      <c r="LO50" s="39"/>
      <c r="LP50" s="39"/>
      <c r="LQ50" s="39"/>
      <c r="LR50" s="39"/>
      <c r="LS50" s="39"/>
      <c r="LT50" s="39"/>
      <c r="LU50" s="39"/>
      <c r="LV50" s="39"/>
      <c r="LW50" s="39"/>
      <c r="LX50" s="39"/>
      <c r="LY50" s="39"/>
      <c r="LZ50" s="39"/>
      <c r="MA50" s="39"/>
      <c r="MB50" s="39"/>
      <c r="MC50" s="39"/>
      <c r="MD50" s="39"/>
      <c r="ME50" s="39"/>
      <c r="MF50" s="39"/>
      <c r="MG50" s="39"/>
      <c r="MH50" s="39"/>
      <c r="MI50" s="39"/>
      <c r="MJ50" s="39"/>
      <c r="MK50" s="39"/>
      <c r="ML50" s="39"/>
      <c r="MM50" s="39"/>
      <c r="MN50" s="39"/>
      <c r="MO50" s="39"/>
      <c r="MP50" s="39"/>
      <c r="MQ50" s="39"/>
      <c r="MR50" s="39"/>
      <c r="MS50" s="39"/>
      <c r="MT50" s="39"/>
      <c r="MU50" s="39"/>
      <c r="MV50" s="39"/>
      <c r="MW50" s="39"/>
      <c r="MX50" s="39"/>
      <c r="MY50" s="39"/>
      <c r="MZ50" s="39"/>
      <c r="NA50" s="39"/>
      <c r="NB50" s="39"/>
      <c r="NC50" s="39"/>
      <c r="ND50" s="39"/>
      <c r="NE50" s="39"/>
      <c r="NF50" s="39"/>
      <c r="NG50" s="39"/>
      <c r="NH50" s="39"/>
      <c r="NI50" s="39"/>
      <c r="NJ50" s="39"/>
      <c r="NK50" s="39"/>
      <c r="NL50" s="39"/>
      <c r="NM50" s="39"/>
      <c r="NN50" s="39"/>
      <c r="NO50" s="39"/>
      <c r="NP50" s="39"/>
      <c r="NQ50" s="39"/>
      <c r="NR50" s="39"/>
      <c r="NS50" s="39"/>
      <c r="NT50" s="39"/>
      <c r="NU50" s="39"/>
      <c r="NV50" s="39"/>
      <c r="NW50" s="39"/>
      <c r="NX50" s="39"/>
      <c r="NY50" s="39"/>
      <c r="NZ50" s="39"/>
      <c r="OA50" s="39"/>
      <c r="OB50" s="39"/>
      <c r="OC50" s="39"/>
      <c r="OD50" s="39"/>
      <c r="OE50" s="39"/>
      <c r="OF50" s="39"/>
      <c r="OG50" s="39"/>
      <c r="OH50" s="39"/>
      <c r="OI50" s="39"/>
      <c r="OJ50" s="39"/>
      <c r="OL50" s="173"/>
      <c r="OM50" s="173"/>
      <c r="ON50" s="173"/>
      <c r="OO50" s="173"/>
      <c r="OP50" s="6"/>
      <c r="OQ50" s="6"/>
      <c r="OR50" s="6"/>
      <c r="OS50" s="6"/>
      <c r="OV50" s="176"/>
      <c r="OW50" s="176"/>
      <c r="OX50" s="39"/>
      <c r="OY50" s="189"/>
      <c r="OZ50" s="189"/>
      <c r="PA50" s="189"/>
      <c r="PB50" s="189"/>
      <c r="PC50" s="189"/>
      <c r="PD50" s="189"/>
      <c r="PE50" s="189"/>
      <c r="PF50" s="189"/>
      <c r="PG50" s="189"/>
      <c r="PH50" s="189"/>
      <c r="PI50" s="39"/>
      <c r="PJ50" s="39"/>
      <c r="PK50" s="39"/>
      <c r="PL50" s="39"/>
      <c r="PM50" s="39"/>
      <c r="PN50" s="39"/>
      <c r="PO50" s="39"/>
      <c r="PP50" s="39"/>
      <c r="PQ50" s="39"/>
      <c r="PR50" s="39"/>
      <c r="PS50" s="39"/>
      <c r="PT50" s="39"/>
      <c r="PU50" s="39"/>
      <c r="PV50" s="39"/>
      <c r="PW50" s="39"/>
      <c r="PX50" s="39"/>
      <c r="PY50" s="39"/>
      <c r="PZ50" s="39"/>
      <c r="QA50" s="39"/>
      <c r="QB50" s="39"/>
      <c r="QC50" s="39"/>
      <c r="QD50" s="39"/>
      <c r="QE50" s="39"/>
      <c r="QF50" s="39"/>
      <c r="QG50" s="39"/>
      <c r="QH50" s="39"/>
      <c r="QI50" s="39"/>
      <c r="QJ50" s="39"/>
      <c r="QK50" s="39"/>
      <c r="QL50" s="39"/>
      <c r="QM50" s="39"/>
      <c r="QN50" s="39"/>
      <c r="QO50" s="39"/>
      <c r="QP50" s="39"/>
      <c r="QQ50" s="39"/>
      <c r="QR50" s="39"/>
      <c r="QS50" s="39"/>
      <c r="QT50" s="39"/>
      <c r="QU50" s="39"/>
      <c r="QV50" s="39"/>
      <c r="QW50" s="39"/>
      <c r="QX50" s="39"/>
      <c r="QY50" s="39"/>
      <c r="QZ50" s="39"/>
      <c r="RA50" s="39"/>
      <c r="RB50" s="39"/>
      <c r="RC50" s="39"/>
      <c r="RD50" s="39"/>
      <c r="RE50" s="39"/>
      <c r="RF50" s="39"/>
      <c r="RG50" s="39"/>
      <c r="RH50" s="39"/>
      <c r="RI50" s="39"/>
      <c r="RJ50" s="39"/>
      <c r="RK50" s="39"/>
      <c r="RL50" s="39"/>
      <c r="RM50" s="39"/>
      <c r="RN50" s="39"/>
      <c r="RO50" s="39"/>
      <c r="RP50" s="39"/>
      <c r="RQ50" s="39"/>
      <c r="RR50" s="39"/>
      <c r="RS50" s="39"/>
      <c r="RT50" s="39"/>
      <c r="RU50" s="39"/>
      <c r="RV50" s="39"/>
      <c r="RW50" s="39"/>
      <c r="RX50" s="39"/>
      <c r="RY50" s="39"/>
      <c r="RZ50" s="39"/>
      <c r="SA50" s="39"/>
      <c r="SB50" s="39"/>
      <c r="SC50" s="39"/>
      <c r="SD50" s="39"/>
      <c r="SE50" s="39"/>
      <c r="SF50" s="39"/>
      <c r="SG50" s="39"/>
      <c r="SH50" s="39"/>
      <c r="SI50" s="39"/>
      <c r="SJ50" s="39"/>
      <c r="SK50" s="39"/>
      <c r="SL50" s="39"/>
      <c r="SM50" s="39"/>
      <c r="SN50" s="39"/>
      <c r="SO50" s="39"/>
      <c r="SP50" s="39"/>
      <c r="WL50" s="39"/>
      <c r="WM50" s="39"/>
      <c r="WN50" s="36"/>
      <c r="WO50" s="37"/>
      <c r="WP50" s="37"/>
      <c r="WQ50" s="37"/>
      <c r="WR50" s="37"/>
      <c r="WS50" s="37"/>
      <c r="WT50" s="37"/>
      <c r="WU50" s="37"/>
      <c r="WV50"/>
      <c r="WW50"/>
      <c r="WZ50" s="39"/>
      <c r="XA50" s="39"/>
      <c r="XB50" s="227" t="s">
        <v>209</v>
      </c>
      <c r="XC50" s="227" t="s">
        <v>209</v>
      </c>
      <c r="XD50" s="39"/>
      <c r="XE50" s="39"/>
      <c r="XF50" s="39"/>
      <c r="XG50" s="39"/>
      <c r="XH50" s="220"/>
      <c r="XI50" s="223"/>
      <c r="XJ50" s="223"/>
      <c r="XK50" s="187"/>
      <c r="XL50" s="187"/>
      <c r="XM50" s="187"/>
      <c r="XN50" s="187"/>
      <c r="XO50" s="187"/>
      <c r="XP50" s="187"/>
      <c r="XQ50" s="187"/>
      <c r="XR50" s="187"/>
      <c r="XS50" s="187"/>
      <c r="XT50" s="187"/>
      <c r="XU50" s="187"/>
      <c r="XV50" s="187"/>
      <c r="XW50" s="187"/>
      <c r="XX50" s="187"/>
      <c r="XY50" s="187"/>
      <c r="XZ50" s="187"/>
      <c r="YA50" s="187"/>
      <c r="YB50" s="187"/>
      <c r="YC50" s="187"/>
      <c r="YD50" s="187"/>
      <c r="YE50" s="187"/>
      <c r="YF50" s="187"/>
      <c r="YG50" s="187"/>
      <c r="YH50" s="187"/>
      <c r="YI50" s="187"/>
      <c r="YJ50" s="187"/>
      <c r="YK50" s="187"/>
      <c r="YL50" s="187"/>
      <c r="YM50" s="187"/>
      <c r="YN50" s="187"/>
      <c r="YO50" s="187"/>
      <c r="YP50" s="187"/>
      <c r="YQ50" s="187"/>
      <c r="YR50" s="187"/>
      <c r="YS50" s="187"/>
      <c r="YT50"/>
      <c r="YU50" s="187"/>
      <c r="YV50" s="187"/>
      <c r="YW50" s="187"/>
      <c r="YX50" s="187"/>
      <c r="YY50" s="187"/>
      <c r="YZ50" s="187"/>
      <c r="ZA50" s="187"/>
      <c r="ZB50" s="187"/>
      <c r="ZC50" s="187"/>
      <c r="ZD50" s="187"/>
      <c r="ZE50" s="187"/>
      <c r="ZF50" s="187"/>
      <c r="ZG50" s="187"/>
      <c r="ZH50" s="187"/>
      <c r="ZI50" s="187"/>
      <c r="ZJ50" s="187"/>
      <c r="ZK50" s="187"/>
      <c r="ZL50" s="187"/>
      <c r="ZM50" s="187"/>
      <c r="ZN50" s="187"/>
      <c r="ZO50" s="187"/>
      <c r="ZP50" s="187"/>
      <c r="ZQ50" s="187"/>
      <c r="ZR50" s="187"/>
      <c r="ZS50" s="187"/>
      <c r="ZT50" s="187"/>
      <c r="ZU50" s="187"/>
      <c r="ZV50" s="187"/>
      <c r="ZW50" s="187"/>
      <c r="ZX50" s="187"/>
      <c r="ZY50" s="187"/>
      <c r="ZZ50" s="187"/>
      <c r="AAA50" s="187"/>
      <c r="AAB50" s="187"/>
      <c r="AAC50" s="187"/>
      <c r="AAD50" s="187"/>
      <c r="AAE50" s="187"/>
      <c r="AAF50" s="187"/>
    </row>
    <row r="51" spans="1:708" x14ac:dyDescent="0.3">
      <c r="A51" s="2">
        <v>43127</v>
      </c>
      <c r="B51" s="1" t="s">
        <v>12</v>
      </c>
      <c r="C51" s="4" t="s">
        <v>10</v>
      </c>
      <c r="D51" s="1">
        <v>22</v>
      </c>
      <c r="E51" s="3">
        <v>0.52737268518518521</v>
      </c>
      <c r="F51" s="3">
        <v>0.53310185185185188</v>
      </c>
      <c r="G51" s="196"/>
      <c r="H51" s="57">
        <v>43127.527372685188</v>
      </c>
      <c r="I51" s="57">
        <v>43127.533101851855</v>
      </c>
      <c r="J51" s="196">
        <f t="shared" si="0"/>
        <v>45</v>
      </c>
      <c r="K51" s="77">
        <v>2.8</v>
      </c>
      <c r="L51" s="190">
        <v>99</v>
      </c>
      <c r="M51" s="190"/>
      <c r="N51" s="190">
        <v>2.7</v>
      </c>
      <c r="O51" s="190">
        <v>183</v>
      </c>
      <c r="P51" s="190">
        <v>1026.7</v>
      </c>
      <c r="Q51" s="191">
        <v>308</v>
      </c>
      <c r="R51" s="205" t="s">
        <v>10</v>
      </c>
      <c r="S51" s="206">
        <v>13.93</v>
      </c>
      <c r="T51" s="206">
        <v>1.942140118508191</v>
      </c>
      <c r="U51" s="216">
        <v>3155.9</v>
      </c>
      <c r="V51" s="78">
        <f>D51</f>
        <v>22</v>
      </c>
      <c r="W51" s="60"/>
      <c r="X51" s="60"/>
      <c r="Y51" s="60"/>
      <c r="Z51" s="120"/>
      <c r="AA51" s="120"/>
      <c r="AB51" s="60"/>
      <c r="AC51" s="60"/>
      <c r="AD51" s="60"/>
      <c r="AE51" s="60"/>
      <c r="AF51" s="60"/>
      <c r="AG51" s="60"/>
      <c r="AH51" s="189">
        <v>59</v>
      </c>
      <c r="AI51" s="189">
        <v>448</v>
      </c>
      <c r="AJ51" s="189">
        <v>21</v>
      </c>
      <c r="AK51" s="83">
        <f>0.4536*800</f>
        <v>362.88</v>
      </c>
      <c r="AL51" s="86" t="e">
        <f>NA()</f>
        <v>#N/A</v>
      </c>
      <c r="AM51" s="75"/>
      <c r="AN51" s="85">
        <v>427.16</v>
      </c>
      <c r="AO51" s="75">
        <v>36.585000000000001</v>
      </c>
      <c r="AP51" s="48">
        <v>2.5</v>
      </c>
      <c r="AR51" s="49">
        <v>1.41</v>
      </c>
      <c r="AT51" s="89">
        <v>70.900000000000006</v>
      </c>
      <c r="AU51" s="90"/>
      <c r="AV51" s="89"/>
      <c r="AW51" s="90"/>
      <c r="BB51" s="89">
        <v>54.9</v>
      </c>
      <c r="BD51" s="74"/>
      <c r="BE51" s="70"/>
      <c r="BF51" s="74"/>
      <c r="BG51" s="69"/>
      <c r="BH51" s="88"/>
      <c r="BI51" s="70"/>
      <c r="BJ51" s="70">
        <v>5.6</v>
      </c>
      <c r="BK51" s="70"/>
      <c r="BL51" s="70">
        <v>10.7</v>
      </c>
      <c r="BM51" s="69"/>
      <c r="BN51" s="71">
        <v>4550000</v>
      </c>
      <c r="BO51" s="72">
        <v>470000</v>
      </c>
      <c r="BP51" s="73">
        <v>1.72E+16</v>
      </c>
      <c r="BQ51" s="73">
        <v>1770000000000000</v>
      </c>
      <c r="BR51" s="49">
        <v>18.559999999999999</v>
      </c>
      <c r="BS51" s="49">
        <v>2.84</v>
      </c>
      <c r="BT51" s="70">
        <v>69.959999999999994</v>
      </c>
      <c r="BU51" s="69">
        <v>10.7</v>
      </c>
      <c r="BV51" s="71">
        <v>5820000000000000</v>
      </c>
      <c r="BW51" s="72">
        <v>7090000000000000</v>
      </c>
      <c r="BX51" s="72">
        <v>7270000000000000</v>
      </c>
      <c r="BY51" s="72">
        <v>7200000000000000</v>
      </c>
      <c r="BZ51" s="72">
        <v>7230000000000000</v>
      </c>
      <c r="CA51" s="72">
        <v>6960000000000000</v>
      </c>
      <c r="CB51" s="72">
        <v>6380000000000000</v>
      </c>
      <c r="CC51" s="72">
        <v>5840000000000000</v>
      </c>
      <c r="CD51" s="72">
        <v>5180000000000000</v>
      </c>
      <c r="CE51" s="72">
        <v>4880000000000000</v>
      </c>
      <c r="CF51" s="72">
        <v>4260000000000000</v>
      </c>
      <c r="CG51" s="72">
        <v>3970000000000000</v>
      </c>
      <c r="CH51" s="72">
        <v>3550000000000000</v>
      </c>
      <c r="CI51" s="72">
        <v>3390000000000000</v>
      </c>
      <c r="CJ51" s="72">
        <v>3070000000000000</v>
      </c>
      <c r="CK51" s="72">
        <v>2900000000000000</v>
      </c>
      <c r="CL51" s="72">
        <v>2590000000000000</v>
      </c>
      <c r="CM51" s="72">
        <v>2350000000000000</v>
      </c>
      <c r="CN51" s="72">
        <v>2230000000000000</v>
      </c>
      <c r="CO51" s="72">
        <v>2020000000000000</v>
      </c>
      <c r="CP51" s="72">
        <v>1830000000000000</v>
      </c>
      <c r="CQ51" s="72">
        <v>1700000000000000</v>
      </c>
      <c r="CR51" s="72">
        <v>1540000000000000</v>
      </c>
      <c r="CS51" s="72">
        <v>1440000000000000</v>
      </c>
      <c r="CT51" s="72">
        <v>1290000000000000</v>
      </c>
      <c r="CU51" s="72">
        <v>1220000000000000</v>
      </c>
      <c r="CV51" s="72">
        <v>1090000000000000</v>
      </c>
      <c r="CW51" s="72">
        <v>999000000000000</v>
      </c>
      <c r="CX51" s="72">
        <v>931000000000000</v>
      </c>
      <c r="CY51" s="72">
        <v>845000000000000</v>
      </c>
      <c r="CZ51" s="72">
        <v>748000000000000</v>
      </c>
      <c r="DA51" s="72">
        <v>670000000000000</v>
      </c>
      <c r="DB51" s="72">
        <v>637000000000000</v>
      </c>
      <c r="DC51" s="72">
        <v>562000000000000</v>
      </c>
      <c r="DD51" s="72">
        <v>492000000000000</v>
      </c>
      <c r="DE51" s="72">
        <v>464000000000000</v>
      </c>
      <c r="DF51" s="72">
        <v>406000000000000</v>
      </c>
      <c r="DG51" s="72">
        <v>363000000000000</v>
      </c>
      <c r="DH51" s="72">
        <v>330000000000000</v>
      </c>
      <c r="DI51" s="72">
        <v>287000000000000</v>
      </c>
      <c r="DJ51" s="72">
        <v>249000000000000</v>
      </c>
      <c r="DK51" s="72">
        <v>212000000000000</v>
      </c>
      <c r="DL51" s="72">
        <v>196000000000000</v>
      </c>
      <c r="DM51" s="72">
        <v>161000000000000</v>
      </c>
      <c r="DN51" s="72">
        <v>138000000000000</v>
      </c>
      <c r="DO51" s="72">
        <v>123000000000000</v>
      </c>
      <c r="DP51" s="72">
        <v>111000000000000</v>
      </c>
      <c r="DQ51" s="72">
        <v>94900000000000</v>
      </c>
      <c r="DR51" s="72">
        <v>85700000000000</v>
      </c>
      <c r="DS51" s="72">
        <v>73400000000000</v>
      </c>
      <c r="DT51" s="72">
        <v>61700000000000</v>
      </c>
      <c r="DU51" s="72">
        <v>56000000000000</v>
      </c>
      <c r="DV51" s="72">
        <v>43500000000000</v>
      </c>
      <c r="DW51" s="72">
        <v>35000000000000</v>
      </c>
      <c r="DX51" s="72">
        <v>34400000000000</v>
      </c>
      <c r="DY51" s="72">
        <v>26000000000000</v>
      </c>
      <c r="DZ51" s="72">
        <v>24900000000000</v>
      </c>
      <c r="EA51" s="72">
        <v>19400000000000</v>
      </c>
      <c r="EB51" s="72">
        <v>18000000000000</v>
      </c>
      <c r="EC51" s="72">
        <v>16100000000000</v>
      </c>
      <c r="ED51" s="72">
        <v>12800000000000</v>
      </c>
      <c r="EE51" s="72">
        <v>10700000000000</v>
      </c>
      <c r="EF51" s="72">
        <v>8030000000000</v>
      </c>
      <c r="EG51" s="72">
        <v>8170000000000</v>
      </c>
      <c r="EH51" s="72">
        <v>7280000000000</v>
      </c>
      <c r="EI51" s="72">
        <v>5860000000000</v>
      </c>
      <c r="EJ51" s="72">
        <v>4900000000000</v>
      </c>
      <c r="EK51" s="72">
        <v>4490000000000</v>
      </c>
      <c r="EL51" s="72">
        <v>3540000000000</v>
      </c>
      <c r="EM51" s="72">
        <v>3790000000000</v>
      </c>
      <c r="EN51" s="72">
        <v>3140000000000</v>
      </c>
      <c r="EO51" s="72">
        <v>3300000000000</v>
      </c>
      <c r="EP51" s="72">
        <v>3180000000000</v>
      </c>
      <c r="EQ51" s="72">
        <v>2060000000000</v>
      </c>
      <c r="ER51" s="72">
        <v>2250000000000</v>
      </c>
      <c r="ES51" s="72">
        <v>1730000000000</v>
      </c>
      <c r="ET51" s="72">
        <v>1580000000000</v>
      </c>
      <c r="EU51" s="72">
        <v>1360000000000</v>
      </c>
      <c r="EV51" s="72">
        <v>1830000000000</v>
      </c>
      <c r="EW51" s="72">
        <v>1220000000000</v>
      </c>
      <c r="EX51" s="72">
        <v>1230000000000</v>
      </c>
      <c r="EY51" s="72">
        <v>1120000000000</v>
      </c>
      <c r="EZ51" s="72">
        <v>1150000000000</v>
      </c>
      <c r="FA51" s="72">
        <v>1300000000000</v>
      </c>
      <c r="FB51" s="72">
        <v>497000000000</v>
      </c>
      <c r="FC51" s="72">
        <v>420000000000</v>
      </c>
      <c r="FD51" s="72">
        <v>862000000000</v>
      </c>
      <c r="FE51" s="72">
        <v>735000000000</v>
      </c>
      <c r="FF51" s="72">
        <v>539000000000</v>
      </c>
      <c r="FG51" s="72">
        <v>615000000000</v>
      </c>
      <c r="FH51" s="72">
        <v>317000000000</v>
      </c>
      <c r="FI51" s="72">
        <v>375000000000</v>
      </c>
      <c r="FJ51" s="192">
        <v>8370000000000000</v>
      </c>
      <c r="FK51" s="72">
        <v>1.2E+16</v>
      </c>
      <c r="FL51" s="72">
        <v>1.57E+16</v>
      </c>
      <c r="FM51" s="72">
        <v>2.08E+16</v>
      </c>
      <c r="FN51" s="72">
        <v>2.73E+16</v>
      </c>
      <c r="FO51" s="72">
        <v>3.27E+16</v>
      </c>
      <c r="FP51" s="72">
        <v>3.94E+16</v>
      </c>
      <c r="FQ51" s="72">
        <v>4.61E+16</v>
      </c>
      <c r="FR51" s="72">
        <v>5.35E+16</v>
      </c>
      <c r="FS51" s="32">
        <v>5.87E+16</v>
      </c>
      <c r="FT51" s="32">
        <v>6.04E+16</v>
      </c>
      <c r="FU51" s="32">
        <v>6.4E+16</v>
      </c>
      <c r="FV51" s="32">
        <v>6.47E+16</v>
      </c>
      <c r="FW51" s="32">
        <v>6.47E+16</v>
      </c>
      <c r="FX51" s="32">
        <v>6.38E+16</v>
      </c>
      <c r="FY51" s="32">
        <v>6.12E+16</v>
      </c>
      <c r="FZ51" s="32">
        <v>5.88E+16</v>
      </c>
      <c r="GA51" s="32">
        <v>5.44E+16</v>
      </c>
      <c r="GB51" s="32">
        <v>4.97E+16</v>
      </c>
      <c r="GC51" s="32">
        <v>4.39E+16</v>
      </c>
      <c r="GD51" s="32">
        <v>3.79E+16</v>
      </c>
      <c r="GE51" s="32">
        <v>3.21E+16</v>
      </c>
      <c r="GF51" s="32">
        <v>2.63E+16</v>
      </c>
      <c r="GG51" s="32">
        <v>2.14E+16</v>
      </c>
      <c r="GH51" s="32">
        <v>1.72E+16</v>
      </c>
      <c r="GI51" s="32">
        <v>1.37E+16</v>
      </c>
      <c r="GJ51" s="32">
        <v>1.08E+16</v>
      </c>
      <c r="GK51" s="32">
        <v>8410000000000000</v>
      </c>
      <c r="GL51" s="32">
        <v>6440000000000000</v>
      </c>
      <c r="GM51" s="32">
        <v>5010000000000000</v>
      </c>
      <c r="GN51" s="32">
        <v>3860000000000000</v>
      </c>
      <c r="GO51" s="32">
        <v>2990000000000000</v>
      </c>
      <c r="GP51" s="32">
        <v>2310000000000000</v>
      </c>
      <c r="GQ51" s="32">
        <v>1830000000000000</v>
      </c>
      <c r="GR51" s="32">
        <v>1450000000000000</v>
      </c>
      <c r="GS51" s="32">
        <v>1170000000000000</v>
      </c>
      <c r="GT51" s="32">
        <v>966000000000000</v>
      </c>
      <c r="GU51" s="32">
        <v>795000000000000</v>
      </c>
      <c r="GV51" s="32">
        <v>670000000000000</v>
      </c>
      <c r="GW51" s="32">
        <v>553000000000000</v>
      </c>
      <c r="GX51" s="32">
        <v>454000000000000</v>
      </c>
      <c r="GY51" s="32">
        <v>400000000000000</v>
      </c>
      <c r="GZ51" s="32">
        <v>342000000000000</v>
      </c>
      <c r="HA51" s="32">
        <v>288000000000000</v>
      </c>
      <c r="HB51" s="32">
        <v>254000000000000</v>
      </c>
      <c r="HC51" s="32">
        <v>213000000000000</v>
      </c>
      <c r="HD51" s="32">
        <v>186000000000000</v>
      </c>
      <c r="HE51" s="32">
        <v>161000000000000</v>
      </c>
      <c r="HF51" s="32">
        <v>134000000000000</v>
      </c>
      <c r="HG51" s="32">
        <v>117000000000000</v>
      </c>
      <c r="HH51" s="32">
        <v>98700000000000</v>
      </c>
      <c r="HI51" s="32">
        <v>82800000000000</v>
      </c>
      <c r="HJ51" s="32">
        <v>66500000000000</v>
      </c>
      <c r="HK51" s="32">
        <v>58800000000000</v>
      </c>
      <c r="HL51" s="32">
        <v>51500000000000</v>
      </c>
      <c r="HM51" s="32">
        <v>46600000000000</v>
      </c>
      <c r="HN51" s="32">
        <v>36800000000000</v>
      </c>
      <c r="HO51" s="32">
        <v>30100000000000</v>
      </c>
      <c r="HP51" s="32">
        <v>23000000000000</v>
      </c>
      <c r="HQ51" s="32">
        <v>23500000000000</v>
      </c>
      <c r="HR51" s="32">
        <v>17200000000000</v>
      </c>
      <c r="HS51" s="32">
        <v>16400000000000</v>
      </c>
      <c r="HT51" s="32">
        <v>11900000000000</v>
      </c>
      <c r="HU51" s="32">
        <v>13100000000000</v>
      </c>
      <c r="HV51" s="32">
        <v>9080000000000</v>
      </c>
      <c r="HW51" s="32">
        <v>8290000000000</v>
      </c>
      <c r="HX51" s="32">
        <v>6590000000000</v>
      </c>
      <c r="HY51" s="32">
        <v>7660000000000</v>
      </c>
      <c r="HZ51" s="32">
        <v>4970000000000</v>
      </c>
      <c r="IA51" s="32">
        <v>7060000000000</v>
      </c>
      <c r="IB51" s="32">
        <v>5930000000000</v>
      </c>
      <c r="IC51" s="32">
        <v>6150000000000</v>
      </c>
      <c r="ID51" s="32">
        <v>5310000000000</v>
      </c>
      <c r="IE51" s="32">
        <v>4400000000000</v>
      </c>
      <c r="IF51" s="32">
        <v>4080000000000</v>
      </c>
      <c r="IG51" s="32">
        <v>3300000000000</v>
      </c>
      <c r="IH51" s="32">
        <v>3740000000000</v>
      </c>
      <c r="II51" s="32">
        <v>2930000000000</v>
      </c>
      <c r="IJ51" s="32">
        <v>2630000000000</v>
      </c>
      <c r="IK51" s="32">
        <v>3600000000000</v>
      </c>
      <c r="IL51" s="32">
        <v>3070000000000</v>
      </c>
      <c r="IM51" s="32">
        <v>3760000000000</v>
      </c>
      <c r="IN51" s="32">
        <v>3490000000000</v>
      </c>
      <c r="IO51" s="32">
        <v>3910000000000</v>
      </c>
      <c r="IP51" s="32">
        <v>2760000000000</v>
      </c>
      <c r="IQ51" s="32">
        <v>1690000000000</v>
      </c>
      <c r="IR51" s="32">
        <v>3000000000000</v>
      </c>
      <c r="IS51" s="32">
        <v>2770000000000</v>
      </c>
      <c r="IT51" s="32">
        <v>2430000000000</v>
      </c>
      <c r="IU51" s="32">
        <v>1770000000000</v>
      </c>
      <c r="IV51" s="32">
        <v>2060000000000</v>
      </c>
      <c r="IW51" s="32">
        <v>2190000000000</v>
      </c>
      <c r="IY51" s="219"/>
      <c r="IZ51" s="219"/>
      <c r="JA51" s="33"/>
      <c r="JB51" s="185" t="e">
        <v>#N/A</v>
      </c>
      <c r="JC51" s="185" t="e">
        <v>#N/A</v>
      </c>
      <c r="JD51" s="33"/>
      <c r="JE51" s="185" t="e">
        <v>#N/A</v>
      </c>
      <c r="JF51" s="185" t="e">
        <v>#N/A</v>
      </c>
      <c r="JG51" s="32"/>
      <c r="JH51" s="32"/>
      <c r="JI51" s="32"/>
      <c r="JJ51" s="32"/>
      <c r="JK51" s="32"/>
      <c r="JL51" s="32"/>
      <c r="JM51" s="32"/>
      <c r="JN51" s="32"/>
      <c r="JO51" s="32"/>
      <c r="JP51" s="32"/>
      <c r="JQ51" s="32"/>
      <c r="JR51" s="32"/>
      <c r="JS51" s="32"/>
      <c r="JT51" s="32"/>
      <c r="JU51" s="32"/>
      <c r="JV51" s="32"/>
      <c r="JW51" s="32"/>
      <c r="JX51" s="32"/>
      <c r="JY51" s="32"/>
      <c r="JZ51" s="32"/>
      <c r="KA51" s="32"/>
      <c r="KB51" s="32"/>
      <c r="KC51" s="32"/>
      <c r="KD51" s="32"/>
      <c r="KE51" s="32"/>
      <c r="KF51" s="32"/>
      <c r="KG51" s="32"/>
      <c r="KH51" s="32"/>
      <c r="KI51" s="32"/>
      <c r="KJ51" s="32"/>
      <c r="KK51" s="32"/>
      <c r="KL51" s="32"/>
      <c r="KM51" s="33"/>
      <c r="KN51" s="175"/>
      <c r="KP51" s="39"/>
      <c r="KQ51" s="39"/>
      <c r="KR51" s="39"/>
      <c r="KS51" s="39"/>
      <c r="KT51" s="39"/>
      <c r="KU51" s="39"/>
      <c r="KV51" s="39"/>
      <c r="KW51" s="39"/>
      <c r="KX51" s="39"/>
      <c r="KY51" s="39"/>
      <c r="KZ51" s="39"/>
      <c r="LA51" s="39"/>
      <c r="LB51" s="39"/>
      <c r="LC51" s="39"/>
      <c r="LD51" s="39"/>
      <c r="LE51" s="39"/>
      <c r="LF51" s="39"/>
      <c r="LG51" s="39"/>
      <c r="LH51" s="39"/>
      <c r="LI51" s="39"/>
      <c r="LJ51" s="39"/>
      <c r="LK51" s="39"/>
      <c r="LL51" s="39"/>
      <c r="LM51" s="39"/>
      <c r="LN51" s="39"/>
      <c r="LO51" s="39"/>
      <c r="LP51" s="39"/>
      <c r="LQ51" s="39"/>
      <c r="LR51" s="39"/>
      <c r="LS51" s="39"/>
      <c r="LT51" s="39"/>
      <c r="LU51" s="39"/>
      <c r="LV51" s="39"/>
      <c r="LW51" s="39"/>
      <c r="LX51" s="39"/>
      <c r="LY51" s="39"/>
      <c r="LZ51" s="39"/>
      <c r="MA51" s="39"/>
      <c r="MB51" s="39"/>
      <c r="MC51" s="39"/>
      <c r="MD51" s="39"/>
      <c r="ME51" s="39"/>
      <c r="MF51" s="39"/>
      <c r="MG51" s="39"/>
      <c r="MH51" s="39"/>
      <c r="MI51" s="39"/>
      <c r="MJ51" s="39"/>
      <c r="MK51" s="39"/>
      <c r="ML51" s="39"/>
      <c r="MM51" s="39"/>
      <c r="MN51" s="39"/>
      <c r="MO51" s="39"/>
      <c r="MP51" s="39"/>
      <c r="MQ51" s="39"/>
      <c r="MR51" s="39"/>
      <c r="MS51" s="39"/>
      <c r="MT51" s="39"/>
      <c r="MU51" s="39"/>
      <c r="MV51" s="39"/>
      <c r="MW51" s="39"/>
      <c r="MX51" s="39"/>
      <c r="MY51" s="39"/>
      <c r="MZ51" s="39"/>
      <c r="NA51" s="39"/>
      <c r="NB51" s="39"/>
      <c r="NC51" s="39"/>
      <c r="ND51" s="39"/>
      <c r="NE51" s="39"/>
      <c r="NF51" s="39"/>
      <c r="NG51" s="39"/>
      <c r="NH51" s="39"/>
      <c r="NI51" s="39"/>
      <c r="NJ51" s="39"/>
      <c r="NK51" s="39"/>
      <c r="NL51" s="39"/>
      <c r="NM51" s="39"/>
      <c r="NN51" s="39"/>
      <c r="NO51" s="39"/>
      <c r="NP51" s="39"/>
      <c r="NQ51" s="39"/>
      <c r="NR51" s="39"/>
      <c r="NS51" s="39"/>
      <c r="NT51" s="39"/>
      <c r="NU51" s="39"/>
      <c r="NV51" s="39"/>
      <c r="NW51" s="39"/>
      <c r="NX51" s="39"/>
      <c r="NY51" s="39"/>
      <c r="NZ51" s="39"/>
      <c r="OA51" s="39"/>
      <c r="OB51" s="39"/>
      <c r="OC51" s="39"/>
      <c r="OD51" s="39"/>
      <c r="OE51" s="39"/>
      <c r="OF51" s="39"/>
      <c r="OG51" s="39"/>
      <c r="OH51" s="39"/>
      <c r="OI51" s="39"/>
      <c r="OJ51" s="39"/>
      <c r="OL51" s="173" t="e">
        <v>#N/A</v>
      </c>
      <c r="OM51" s="173" t="e">
        <v>#N/A</v>
      </c>
      <c r="ON51" s="199">
        <v>3.900853563377825</v>
      </c>
      <c r="OO51" s="173" t="e">
        <v>#N/A</v>
      </c>
      <c r="OP51" s="189">
        <v>-13.582462943718074</v>
      </c>
      <c r="OQ51" s="189">
        <v>-3.6342953040176749</v>
      </c>
      <c r="OR51" s="189">
        <v>18.35599278948105</v>
      </c>
      <c r="OS51" s="189">
        <v>1.74017692944365</v>
      </c>
      <c r="OT51" s="198">
        <v>2.4020434651065E+16</v>
      </c>
      <c r="OU51" s="198">
        <v>2117073152963273</v>
      </c>
      <c r="OV51" s="188">
        <v>11.596819009818768</v>
      </c>
      <c r="OW51" s="188">
        <v>1.0538813847905744</v>
      </c>
      <c r="OX51" s="32">
        <v>1.8210968854698301E+17</v>
      </c>
      <c r="OY51" s="200">
        <v>1.64748451484008E+17</v>
      </c>
      <c r="OZ51" s="198">
        <v>1.5053963451695101E+17</v>
      </c>
      <c r="PA51" s="200">
        <v>1.3995541776039901E+17</v>
      </c>
      <c r="PB51" s="198">
        <v>1.2716903383223501E+17</v>
      </c>
      <c r="PC51" s="198">
        <v>1.13194885288296E+17</v>
      </c>
      <c r="PD51" s="198">
        <v>1.0186176367427501E+17</v>
      </c>
      <c r="PE51" s="198">
        <v>9.1002754910126E+16</v>
      </c>
      <c r="PF51" s="198">
        <v>7.6923955193053104E+16</v>
      </c>
      <c r="PG51" s="198">
        <v>6.3445888256704496E+16</v>
      </c>
      <c r="PH51" s="198">
        <v>5.35268030205132E+16</v>
      </c>
      <c r="PI51" s="32">
        <v>4.4936851248644096E+16</v>
      </c>
      <c r="PJ51" s="32">
        <v>3.6945991579992E+16</v>
      </c>
      <c r="PK51" s="32">
        <v>3.05432261338071E+16</v>
      </c>
      <c r="PL51" s="32">
        <v>2.45833169129963E+16</v>
      </c>
      <c r="PM51" s="32">
        <v>1.88963593062973E+16</v>
      </c>
      <c r="PN51" s="32">
        <v>1.52582707509985E+16</v>
      </c>
      <c r="PO51" s="32">
        <v>1.34465365076869E+16</v>
      </c>
      <c r="PP51" s="32">
        <v>1.02748030175805E+16</v>
      </c>
      <c r="PQ51" s="188">
        <v>8573557881700350</v>
      </c>
      <c r="PR51" s="188">
        <v>7416105534488570</v>
      </c>
      <c r="PS51" s="188">
        <v>6313298056183800</v>
      </c>
      <c r="PT51" s="188">
        <v>5554017094598650</v>
      </c>
      <c r="PU51" s="188">
        <v>5003382423027710</v>
      </c>
      <c r="PV51" s="188">
        <v>4346496971440120</v>
      </c>
      <c r="PW51" s="188">
        <v>3872096090324990</v>
      </c>
      <c r="PX51" s="188">
        <v>3383672946294780</v>
      </c>
      <c r="PY51" s="188">
        <v>2959350846980090</v>
      </c>
      <c r="PZ51" s="188">
        <v>2779458826141690</v>
      </c>
      <c r="QA51" s="188">
        <v>2571409536581630</v>
      </c>
      <c r="QB51" s="188">
        <v>2273801857400830</v>
      </c>
      <c r="QC51" s="188">
        <v>2042047972245500</v>
      </c>
      <c r="QD51" s="188">
        <v>1804921217220600</v>
      </c>
      <c r="QE51" s="188">
        <v>1672546164408320</v>
      </c>
      <c r="QF51" s="188">
        <v>1450592723533820</v>
      </c>
      <c r="QG51" s="188">
        <v>1336751796781050</v>
      </c>
      <c r="QH51" s="188">
        <v>1256141434650620</v>
      </c>
      <c r="QI51" s="188">
        <v>1036055297916920</v>
      </c>
      <c r="QJ51" s="188">
        <v>997200003858432</v>
      </c>
      <c r="QK51" s="188">
        <v>862929125638144</v>
      </c>
      <c r="QL51" s="188">
        <v>845273588826112</v>
      </c>
      <c r="QM51" s="188">
        <v>692172500238336</v>
      </c>
      <c r="QN51" s="188">
        <v>663103557599232</v>
      </c>
      <c r="QO51" s="188">
        <v>549648372596736</v>
      </c>
      <c r="QP51" s="188">
        <v>480154291798016</v>
      </c>
      <c r="QQ51" s="188">
        <v>438243027845120</v>
      </c>
      <c r="QR51" s="188">
        <v>403569421320192</v>
      </c>
      <c r="QS51" s="188">
        <v>350923759026176</v>
      </c>
      <c r="QT51" s="188">
        <v>331748609097728</v>
      </c>
      <c r="QU51" s="188">
        <v>253794298363904</v>
      </c>
      <c r="QV51" s="188">
        <v>203868390555648</v>
      </c>
      <c r="QW51" s="188">
        <v>206344355315712</v>
      </c>
      <c r="QX51" s="188">
        <v>180004361076736</v>
      </c>
      <c r="QY51" s="188">
        <v>148614240272384</v>
      </c>
      <c r="QZ51" s="188">
        <v>120884463403008</v>
      </c>
      <c r="RA51" s="188">
        <v>108097901166592</v>
      </c>
      <c r="RB51" s="188">
        <v>95920150544384</v>
      </c>
      <c r="RC51" s="188">
        <v>80111676162048</v>
      </c>
      <c r="RD51" s="188">
        <v>75588270292992</v>
      </c>
      <c r="RE51" s="188">
        <v>66033687724032</v>
      </c>
      <c r="RF51" s="188">
        <v>45998428651520</v>
      </c>
      <c r="RG51" s="188">
        <v>46910790434816</v>
      </c>
      <c r="RH51" s="188">
        <v>33860958027776</v>
      </c>
      <c r="RI51" s="188">
        <v>31626824253440</v>
      </c>
      <c r="RJ51" s="188">
        <v>23752200945664</v>
      </c>
      <c r="RK51" s="188">
        <v>24334712176640</v>
      </c>
      <c r="RL51" s="188">
        <v>17588634517504</v>
      </c>
      <c r="RM51" s="188">
        <v>15981046923264</v>
      </c>
      <c r="RN51" s="188">
        <v>11130021871616</v>
      </c>
      <c r="RO51" s="188">
        <v>9667831922688</v>
      </c>
      <c r="RP51" s="188">
        <v>10453160820736</v>
      </c>
      <c r="RQ51" s="188">
        <v>10176386039808</v>
      </c>
      <c r="RR51" s="188">
        <v>6646508027904</v>
      </c>
      <c r="RS51" s="188">
        <v>6348794757120</v>
      </c>
      <c r="RT51" s="188">
        <v>7223166631936</v>
      </c>
      <c r="RU51" s="188">
        <v>5568605454336</v>
      </c>
      <c r="RV51" s="188">
        <v>3383982030848</v>
      </c>
      <c r="RW51" s="188">
        <v>4972075810816</v>
      </c>
      <c r="RX51" s="188">
        <v>3055593455616</v>
      </c>
      <c r="RY51" s="188">
        <v>3212921274368</v>
      </c>
      <c r="RZ51" s="188">
        <v>2314616176640</v>
      </c>
      <c r="SA51" s="188">
        <v>1953843642368</v>
      </c>
      <c r="SB51" s="188">
        <v>2088570454016</v>
      </c>
      <c r="SC51" s="188">
        <v>3627765727232</v>
      </c>
      <c r="SD51" s="188">
        <v>3054838218752</v>
      </c>
      <c r="SE51" s="188">
        <v>2595187064832</v>
      </c>
      <c r="SF51" s="188">
        <v>1491149520896</v>
      </c>
      <c r="SG51" s="188">
        <v>1120008011776</v>
      </c>
      <c r="SH51" s="188">
        <v>1125746212864</v>
      </c>
      <c r="SI51" s="188">
        <v>1511962050560</v>
      </c>
      <c r="SJ51" s="188">
        <v>1518277099520</v>
      </c>
      <c r="SK51" s="188">
        <v>1529730301952</v>
      </c>
      <c r="SL51" s="188">
        <v>1154720333824</v>
      </c>
      <c r="SM51" s="188">
        <v>1166150991872</v>
      </c>
      <c r="SN51" s="188">
        <v>391002095616</v>
      </c>
      <c r="SO51" s="188">
        <v>790988652544</v>
      </c>
      <c r="SP51" s="188">
        <v>1999590260736</v>
      </c>
      <c r="SQ51" s="188">
        <v>0</v>
      </c>
      <c r="SR51" s="188">
        <v>0</v>
      </c>
      <c r="SS51" s="32">
        <v>1.32746121880535E+16</v>
      </c>
      <c r="ST51" s="32">
        <v>1.33365703125237E+16</v>
      </c>
      <c r="SU51" s="32">
        <v>1.25935141267701E+16</v>
      </c>
      <c r="SV51" s="32">
        <v>1.17238916972544E+16</v>
      </c>
      <c r="SW51" s="32">
        <v>1.17743189082767E+16</v>
      </c>
      <c r="SX51" s="188">
        <v>8596862374248440</v>
      </c>
      <c r="SY51" s="188">
        <v>8346792198406140</v>
      </c>
      <c r="SZ51" s="188">
        <v>7410689043857400</v>
      </c>
      <c r="TA51" s="188">
        <v>6141777463476220</v>
      </c>
      <c r="TB51" s="188">
        <v>5012299312005120</v>
      </c>
      <c r="TC51" s="188">
        <v>5436738180743160</v>
      </c>
      <c r="TD51" s="188">
        <v>3706783067537400</v>
      </c>
      <c r="TE51" s="188">
        <v>3657407318196220</v>
      </c>
      <c r="TF51" s="188">
        <v>3095691094130680</v>
      </c>
      <c r="TG51" s="188">
        <v>2641828478189560</v>
      </c>
      <c r="TH51" s="188">
        <v>1463777065172990</v>
      </c>
      <c r="TI51" s="188">
        <v>1488189659283450</v>
      </c>
      <c r="TJ51" s="188">
        <v>1277492790820860</v>
      </c>
      <c r="TK51" s="188">
        <v>970557449306112</v>
      </c>
      <c r="TL51" s="188">
        <v>725002022289408</v>
      </c>
      <c r="TM51" s="188">
        <v>732288702742528</v>
      </c>
      <c r="TN51" s="188">
        <v>524315246198784</v>
      </c>
      <c r="TO51" s="188">
        <v>413918212128768</v>
      </c>
      <c r="TP51" s="188">
        <v>458712774868992</v>
      </c>
      <c r="TQ51" s="188">
        <v>415722299719680</v>
      </c>
      <c r="TR51" s="188">
        <v>266429068738560</v>
      </c>
      <c r="TS51" s="188">
        <v>313181264150528</v>
      </c>
      <c r="TT51" s="188">
        <v>236363676909568</v>
      </c>
      <c r="TU51" s="188">
        <v>217781400240128</v>
      </c>
      <c r="TV51" s="188">
        <v>199247408398336</v>
      </c>
      <c r="TW51" s="188">
        <v>199306229317632</v>
      </c>
      <c r="TX51" s="188">
        <v>190735051653120</v>
      </c>
      <c r="TY51" s="188">
        <v>145176236392448</v>
      </c>
      <c r="TZ51" s="188">
        <v>129647605972992</v>
      </c>
      <c r="UA51" s="188">
        <v>164399536930816</v>
      </c>
      <c r="UB51" s="188">
        <v>100602637975552</v>
      </c>
      <c r="UC51" s="188">
        <v>93304247025664</v>
      </c>
      <c r="UD51" s="188">
        <v>95386937065472</v>
      </c>
      <c r="UE51" s="188">
        <v>98474104193024</v>
      </c>
      <c r="UF51" s="188">
        <v>84769115209728</v>
      </c>
      <c r="UG51" s="188">
        <v>65489023795200</v>
      </c>
      <c r="UH51" s="188">
        <v>53893304156160</v>
      </c>
      <c r="UI51" s="188">
        <v>60484342513664</v>
      </c>
      <c r="UJ51" s="188">
        <v>56489695772672</v>
      </c>
      <c r="UK51" s="188">
        <v>62618068844544</v>
      </c>
      <c r="UL51" s="188">
        <v>46735523053568</v>
      </c>
      <c r="UM51" s="188">
        <v>44529298178048</v>
      </c>
      <c r="UN51" s="188">
        <v>35112429289472</v>
      </c>
      <c r="UO51" s="188">
        <v>30716138094592</v>
      </c>
      <c r="UP51" s="188">
        <v>21016275320832</v>
      </c>
      <c r="UQ51" s="188">
        <v>19762060984320</v>
      </c>
      <c r="UR51" s="188">
        <v>20825788907520</v>
      </c>
      <c r="US51" s="188">
        <v>26030307803136</v>
      </c>
      <c r="UT51" s="188">
        <v>12730686767104</v>
      </c>
      <c r="UU51" s="188">
        <v>14990470807552</v>
      </c>
      <c r="UV51" s="188">
        <v>14692800004096</v>
      </c>
      <c r="UW51" s="188">
        <v>9379857301504</v>
      </c>
      <c r="UX51" s="188">
        <v>9824856178688</v>
      </c>
      <c r="UY51" s="188">
        <v>11802278625280</v>
      </c>
      <c r="UZ51" s="188">
        <v>12638236966912</v>
      </c>
      <c r="VA51" s="188">
        <v>5374879989760</v>
      </c>
      <c r="VB51" s="188">
        <v>6468823154688</v>
      </c>
      <c r="VC51" s="188">
        <v>5462974529536</v>
      </c>
      <c r="VD51" s="188">
        <v>5334379266048</v>
      </c>
      <c r="VE51" s="188">
        <v>6215188348928</v>
      </c>
      <c r="VF51" s="188">
        <v>3362645344256</v>
      </c>
      <c r="VG51" s="188">
        <v>3896852873216</v>
      </c>
      <c r="VH51" s="188">
        <v>3492535861248</v>
      </c>
      <c r="VI51" s="188">
        <v>2252741017600</v>
      </c>
      <c r="VJ51" s="188">
        <v>2383216377856</v>
      </c>
      <c r="VK51" s="188">
        <v>2245447909376</v>
      </c>
      <c r="VL51" s="188">
        <v>2211875127296</v>
      </c>
      <c r="VM51" s="188">
        <v>2129791287296</v>
      </c>
      <c r="VN51" s="188">
        <v>2229087240192</v>
      </c>
      <c r="VO51" s="188">
        <v>2356201914368</v>
      </c>
      <c r="VP51" s="188">
        <v>1503816712192</v>
      </c>
      <c r="VQ51" s="188">
        <v>1478010732544</v>
      </c>
      <c r="VR51" s="188">
        <v>1665983971328</v>
      </c>
      <c r="VS51" s="188">
        <v>1239453925376</v>
      </c>
      <c r="VT51" s="188">
        <v>1525016690688</v>
      </c>
      <c r="VU51" s="188">
        <v>1015885791232</v>
      </c>
      <c r="VV51" s="188">
        <v>701718265856</v>
      </c>
      <c r="VW51" s="188">
        <v>778047782912</v>
      </c>
      <c r="VX51" s="188">
        <v>1313383514112</v>
      </c>
      <c r="VY51" s="188">
        <v>1434830110720</v>
      </c>
      <c r="VZ51" s="188">
        <v>931120087040</v>
      </c>
      <c r="WA51" s="188">
        <v>601760464896</v>
      </c>
      <c r="WB51" s="188">
        <v>832344752128</v>
      </c>
      <c r="WC51" s="188">
        <v>586975477760</v>
      </c>
      <c r="WD51" s="188">
        <v>862322360320</v>
      </c>
      <c r="WE51" s="188">
        <v>867230416896</v>
      </c>
      <c r="WF51" s="188">
        <v>873762717696</v>
      </c>
      <c r="WG51" s="188">
        <v>602082443264</v>
      </c>
      <c r="WH51" s="188">
        <v>868901126144</v>
      </c>
      <c r="WI51" s="188">
        <v>410552205312</v>
      </c>
      <c r="WJ51" s="188">
        <v>550132187136</v>
      </c>
      <c r="WK51" s="188">
        <v>900200529920</v>
      </c>
      <c r="WL51" s="188">
        <v>0.12675643</v>
      </c>
      <c r="WM51" s="188">
        <v>0.12674767000000001</v>
      </c>
      <c r="WN51" s="36"/>
      <c r="WO51" s="187">
        <v>0.04</v>
      </c>
      <c r="WP51" s="37"/>
      <c r="WQ51" s="37">
        <v>0.28392000000000017</v>
      </c>
      <c r="WR51" s="37"/>
      <c r="WS51" s="37">
        <v>0.38461538461538436</v>
      </c>
      <c r="WT51" s="37"/>
      <c r="WU51" s="37">
        <v>2.73</v>
      </c>
      <c r="WV51" s="188"/>
      <c r="WW51"/>
      <c r="WX51" s="39">
        <v>4.3068655526623845</v>
      </c>
      <c r="WY51" s="39">
        <v>364.26000000000005</v>
      </c>
      <c r="WZ51" s="39">
        <v>2.9437648604439568</v>
      </c>
      <c r="XA51" s="39">
        <v>68.381374722838132</v>
      </c>
      <c r="XB51" s="227">
        <v>1.2387886946021862E+17</v>
      </c>
      <c r="XC51" s="227">
        <v>8343360604865895</v>
      </c>
      <c r="XD51" s="39">
        <v>29.155705939795364</v>
      </c>
      <c r="XE51" s="39">
        <v>13.002407615039806</v>
      </c>
      <c r="XF51" s="39">
        <v>47.848115044065253</v>
      </c>
      <c r="XG51" s="39">
        <v>25.077208036410266</v>
      </c>
      <c r="XH51" s="220"/>
      <c r="XI51" s="223"/>
      <c r="XJ51" s="223"/>
      <c r="XK51" s="187">
        <v>6.8840539848697408E+17</v>
      </c>
      <c r="XL51" s="187">
        <v>1.8669021779118856E+18</v>
      </c>
      <c r="XM51" s="187">
        <v>2.2439799061170186E+18</v>
      </c>
      <c r="XN51" s="187">
        <v>2.2287032498098906E+18</v>
      </c>
      <c r="XO51" s="187">
        <v>1.7503642955723159E+18</v>
      </c>
      <c r="XP51" s="187">
        <v>1.2549600793688801E+18</v>
      </c>
      <c r="XQ51" s="187">
        <v>7.4765229593974528E+17</v>
      </c>
      <c r="XR51" s="187">
        <v>3.4523490390882854E+17</v>
      </c>
      <c r="XS51" s="187">
        <v>1.3067216880830843E+17</v>
      </c>
      <c r="XT51" s="187">
        <v>3.0399548823995432E+16</v>
      </c>
      <c r="XU51" s="187">
        <v>302940156893857.75</v>
      </c>
      <c r="XV51" s="187">
        <v>0</v>
      </c>
      <c r="XW51" s="187">
        <v>0</v>
      </c>
      <c r="XX51" s="187">
        <v>104196847134744.47</v>
      </c>
      <c r="XY51" s="187">
        <v>570536386097408.75</v>
      </c>
      <c r="XZ51" s="187">
        <v>681315385620753</v>
      </c>
      <c r="YA51" s="187">
        <v>476639436503943.75</v>
      </c>
      <c r="YB51" s="187">
        <v>182642137405553.47</v>
      </c>
      <c r="YC51" s="187">
        <v>1380096239921.824</v>
      </c>
      <c r="YD51" s="187">
        <v>0</v>
      </c>
      <c r="YE51" s="187">
        <v>1007054139657.5404</v>
      </c>
      <c r="YF51" s="187">
        <v>14130982358264.387</v>
      </c>
      <c r="YG51" s="187">
        <v>25068676161620.906</v>
      </c>
      <c r="YH51" s="187">
        <v>28339955185225.668</v>
      </c>
      <c r="YI51" s="187">
        <v>25547778543131.652</v>
      </c>
      <c r="YJ51" s="187">
        <v>19968782530782.969</v>
      </c>
      <c r="YK51" s="187">
        <v>14175953971650.602</v>
      </c>
      <c r="YL51" s="187">
        <v>9530214081992.7734</v>
      </c>
      <c r="YM51" s="187">
        <v>6231318115290.2344</v>
      </c>
      <c r="YN51" s="187">
        <v>4124104638802.8818</v>
      </c>
      <c r="YO51" s="187">
        <v>3079885470559.7246</v>
      </c>
      <c r="YP51" s="187">
        <v>2864819018869.103</v>
      </c>
      <c r="YQ51" s="187">
        <v>3191988783393.8164</v>
      </c>
      <c r="YR51" s="187">
        <v>3666145005361.0312</v>
      </c>
      <c r="YS51" s="187">
        <v>4000034582757.7983</v>
      </c>
      <c r="YT51"/>
      <c r="YU51" s="187"/>
      <c r="YV51" s="187"/>
      <c r="YW51" s="187"/>
      <c r="YX51" s="187">
        <v>7.1499402806313952E+16</v>
      </c>
      <c r="YY51" s="32">
        <v>1.6446310469552275E+17</v>
      </c>
      <c r="YZ51" s="32">
        <v>1.6841446971617635E+17</v>
      </c>
      <c r="ZA51" s="32">
        <v>1.5806951040349958E+17</v>
      </c>
      <c r="ZB51" s="32">
        <v>1.3311178678822762E+17</v>
      </c>
      <c r="ZC51" s="32">
        <v>1.0653792421188606E+17</v>
      </c>
      <c r="ZD51" s="32">
        <v>7.090832571518248E+16</v>
      </c>
      <c r="ZE51" s="32">
        <v>3.705654010889132E+16</v>
      </c>
      <c r="ZF51" s="187">
        <v>1.6648379021626406E+16</v>
      </c>
      <c r="ZG51" s="187">
        <v>5271266324082414</v>
      </c>
      <c r="ZH51" s="187">
        <v>1413451279974017.2</v>
      </c>
      <c r="ZI51" s="187">
        <v>0</v>
      </c>
      <c r="ZJ51" s="187">
        <v>0</v>
      </c>
      <c r="ZK51" s="187">
        <v>263624081005595.12</v>
      </c>
      <c r="ZL51" s="187">
        <v>197121822844811.59</v>
      </c>
      <c r="ZM51" s="187">
        <v>154718484074533.09</v>
      </c>
      <c r="ZN51" s="187">
        <v>121943532585988.27</v>
      </c>
      <c r="ZO51" s="187">
        <v>61535572056115.945</v>
      </c>
      <c r="ZP51" s="187">
        <v>13264843402085.768</v>
      </c>
      <c r="ZQ51" s="187">
        <v>0</v>
      </c>
      <c r="ZR51" s="187">
        <v>9111507546883.0293</v>
      </c>
      <c r="ZS51" s="187">
        <v>26370708718485.965</v>
      </c>
      <c r="ZT51" s="187">
        <v>36744259548880.453</v>
      </c>
      <c r="ZU51" s="187">
        <v>37616472667589.219</v>
      </c>
      <c r="ZV51" s="187">
        <v>32740397070020.691</v>
      </c>
      <c r="ZW51" s="187">
        <v>26024441484360.703</v>
      </c>
      <c r="ZX51" s="187">
        <v>19505912305583.391</v>
      </c>
      <c r="ZY51" s="187">
        <v>13932555569470.291</v>
      </c>
      <c r="ZZ51" s="187">
        <v>9549981461398.6406</v>
      </c>
      <c r="AAA51" s="187">
        <v>6762515677269.1641</v>
      </c>
      <c r="AAB51" s="187">
        <v>5378008345270.8574</v>
      </c>
      <c r="AAC51" s="187">
        <v>5117787767198.0225</v>
      </c>
      <c r="AAD51" s="187">
        <v>5751691114041.9287</v>
      </c>
      <c r="AAE51" s="187">
        <v>6622879649957.9121</v>
      </c>
      <c r="AAF51" s="187">
        <v>7207208159640.1787</v>
      </c>
    </row>
    <row r="52" spans="1:708" x14ac:dyDescent="0.3">
      <c r="A52" s="2">
        <v>43127</v>
      </c>
      <c r="B52" s="1" t="s">
        <v>12</v>
      </c>
      <c r="C52" s="4" t="s">
        <v>10</v>
      </c>
      <c r="D52" s="1">
        <v>25</v>
      </c>
      <c r="E52" s="3">
        <v>0.53373842592592591</v>
      </c>
      <c r="F52" s="3">
        <v>0.53987268518518516</v>
      </c>
      <c r="G52" s="196"/>
      <c r="H52" s="57">
        <v>43127.533738425926</v>
      </c>
      <c r="I52" s="57">
        <v>43127.539872685185</v>
      </c>
      <c r="J52" s="196">
        <f t="shared" si="0"/>
        <v>46</v>
      </c>
      <c r="K52" s="77">
        <v>2.9</v>
      </c>
      <c r="L52" s="190">
        <v>99</v>
      </c>
      <c r="M52" s="190">
        <v>0.4</v>
      </c>
      <c r="N52" s="190">
        <v>2.8</v>
      </c>
      <c r="O52" s="190">
        <v>267</v>
      </c>
      <c r="P52" s="190">
        <v>1025.3</v>
      </c>
      <c r="Q52" s="191">
        <v>281</v>
      </c>
      <c r="R52" s="205" t="s">
        <v>10</v>
      </c>
      <c r="S52" s="206">
        <v>13.93</v>
      </c>
      <c r="T52" s="206">
        <v>1.942140118508191</v>
      </c>
      <c r="U52" s="216">
        <v>3155.9</v>
      </c>
      <c r="V52" s="78">
        <f t="shared" ref="V52:V58" si="1">D52</f>
        <v>25</v>
      </c>
      <c r="W52" s="60"/>
      <c r="X52" s="60"/>
      <c r="Y52" s="60"/>
      <c r="Z52" s="120"/>
      <c r="AA52" s="120"/>
      <c r="AB52" s="60"/>
      <c r="AC52" s="60"/>
      <c r="AD52" s="60"/>
      <c r="AE52" s="60"/>
      <c r="AF52" s="60"/>
      <c r="AG52" s="60"/>
      <c r="AH52" s="189">
        <v>65</v>
      </c>
      <c r="AI52" s="189">
        <v>421</v>
      </c>
      <c r="AJ52" s="189">
        <v>25.25</v>
      </c>
      <c r="AK52" s="83">
        <f>0.4536*950</f>
        <v>430.92</v>
      </c>
      <c r="AL52" s="86" t="e">
        <f>NA()</f>
        <v>#N/A</v>
      </c>
      <c r="AM52" s="75"/>
      <c r="AN52" s="85">
        <v>439.84</v>
      </c>
      <c r="AO52" s="75">
        <v>35.015999999999998</v>
      </c>
      <c r="AP52" s="48">
        <v>2.41</v>
      </c>
      <c r="AR52" s="49">
        <v>1.31</v>
      </c>
      <c r="AT52" s="89">
        <v>82.1</v>
      </c>
      <c r="AU52" s="90"/>
      <c r="AV52" s="89"/>
      <c r="AW52" s="90"/>
      <c r="BB52" s="89">
        <v>53</v>
      </c>
      <c r="BD52" s="74"/>
      <c r="BE52" s="70"/>
      <c r="BF52" s="74"/>
      <c r="BG52" s="69"/>
      <c r="BH52" s="88"/>
      <c r="BI52" s="70"/>
      <c r="BJ52" s="70">
        <v>8.1</v>
      </c>
      <c r="BK52" s="70"/>
      <c r="BL52" s="70">
        <v>10.8</v>
      </c>
      <c r="BM52" s="69"/>
      <c r="BN52" s="71">
        <v>3780000</v>
      </c>
      <c r="BO52" s="72">
        <v>221000</v>
      </c>
      <c r="BP52" s="73">
        <v>1.39E+16</v>
      </c>
      <c r="BQ52" s="73">
        <v>810000000000000</v>
      </c>
      <c r="BR52" s="49">
        <v>14.87</v>
      </c>
      <c r="BS52" s="49">
        <v>2.0099999999999998</v>
      </c>
      <c r="BT52" s="70">
        <v>54.44</v>
      </c>
      <c r="BU52" s="69">
        <v>7.37</v>
      </c>
      <c r="BV52" s="71">
        <v>3570000000000000</v>
      </c>
      <c r="BW52" s="72">
        <v>3670000000000000</v>
      </c>
      <c r="BX52" s="72">
        <v>3500000000000000</v>
      </c>
      <c r="BY52" s="72">
        <v>3290000000000000</v>
      </c>
      <c r="BZ52" s="72">
        <v>2900000000000000</v>
      </c>
      <c r="CA52" s="72">
        <v>2550000000000000</v>
      </c>
      <c r="CB52" s="72">
        <v>2320000000000000</v>
      </c>
      <c r="CC52" s="72">
        <v>2070000000000000</v>
      </c>
      <c r="CD52" s="72">
        <v>1850000000000000</v>
      </c>
      <c r="CE52" s="72">
        <v>1770000000000000</v>
      </c>
      <c r="CF52" s="72">
        <v>1640000000000000</v>
      </c>
      <c r="CG52" s="72">
        <v>1540000000000000</v>
      </c>
      <c r="CH52" s="72">
        <v>1480000000000000</v>
      </c>
      <c r="CI52" s="72">
        <v>1400000000000000</v>
      </c>
      <c r="CJ52" s="72">
        <v>1340000000000000</v>
      </c>
      <c r="CK52" s="72">
        <v>1260000000000000</v>
      </c>
      <c r="CL52" s="72">
        <v>1200000000000000</v>
      </c>
      <c r="CM52" s="72">
        <v>1160000000000000</v>
      </c>
      <c r="CN52" s="72">
        <v>1120000000000000</v>
      </c>
      <c r="CO52" s="72">
        <v>1030000000000000</v>
      </c>
      <c r="CP52" s="72">
        <v>974000000000000</v>
      </c>
      <c r="CQ52" s="72">
        <v>877000000000000</v>
      </c>
      <c r="CR52" s="72">
        <v>839000000000000</v>
      </c>
      <c r="CS52" s="72">
        <v>799000000000000</v>
      </c>
      <c r="CT52" s="72">
        <v>728000000000000</v>
      </c>
      <c r="CU52" s="72">
        <v>688000000000000</v>
      </c>
      <c r="CV52" s="72">
        <v>636000000000000</v>
      </c>
      <c r="CW52" s="72">
        <v>608000000000000</v>
      </c>
      <c r="CX52" s="72">
        <v>543000000000000</v>
      </c>
      <c r="CY52" s="72">
        <v>516000000000000</v>
      </c>
      <c r="CZ52" s="72">
        <v>463000000000000</v>
      </c>
      <c r="DA52" s="72">
        <v>407000000000000</v>
      </c>
      <c r="DB52" s="72">
        <v>394000000000000</v>
      </c>
      <c r="DC52" s="72">
        <v>339000000000000</v>
      </c>
      <c r="DD52" s="72">
        <v>322000000000000</v>
      </c>
      <c r="DE52" s="72">
        <v>278000000000000</v>
      </c>
      <c r="DF52" s="72">
        <v>249000000000000</v>
      </c>
      <c r="DG52" s="72">
        <v>223000000000000</v>
      </c>
      <c r="DH52" s="72">
        <v>200000000000000</v>
      </c>
      <c r="DI52" s="72">
        <v>181000000000000</v>
      </c>
      <c r="DJ52" s="72">
        <v>155000000000000</v>
      </c>
      <c r="DK52" s="72">
        <v>140000000000000</v>
      </c>
      <c r="DL52" s="72">
        <v>120000000000000</v>
      </c>
      <c r="DM52" s="72">
        <v>114000000000000</v>
      </c>
      <c r="DN52" s="72">
        <v>92700000000000</v>
      </c>
      <c r="DO52" s="72">
        <v>80100000000000</v>
      </c>
      <c r="DP52" s="72">
        <v>71200000000000</v>
      </c>
      <c r="DQ52" s="72">
        <v>61600000000000</v>
      </c>
      <c r="DR52" s="72">
        <v>54600000000000</v>
      </c>
      <c r="DS52" s="72">
        <v>50300000000000</v>
      </c>
      <c r="DT52" s="72">
        <v>42700000000000</v>
      </c>
      <c r="DU52" s="72">
        <v>37700000000000</v>
      </c>
      <c r="DV52" s="72">
        <v>31800000000000</v>
      </c>
      <c r="DW52" s="72">
        <v>28300000000000</v>
      </c>
      <c r="DX52" s="72">
        <v>26200000000000</v>
      </c>
      <c r="DY52" s="72">
        <v>21600000000000</v>
      </c>
      <c r="DZ52" s="72">
        <v>17700000000000</v>
      </c>
      <c r="EA52" s="72">
        <v>16000000000000</v>
      </c>
      <c r="EB52" s="72">
        <v>13900000000000</v>
      </c>
      <c r="EC52" s="72">
        <v>12600000000000</v>
      </c>
      <c r="ED52" s="72">
        <v>10700000000000</v>
      </c>
      <c r="EE52" s="72">
        <v>11600000000000</v>
      </c>
      <c r="EF52" s="72">
        <v>7490000000000</v>
      </c>
      <c r="EG52" s="72">
        <v>7330000000000</v>
      </c>
      <c r="EH52" s="72">
        <v>6210000000000</v>
      </c>
      <c r="EI52" s="72">
        <v>6890000000000</v>
      </c>
      <c r="EJ52" s="72">
        <v>5010000000000</v>
      </c>
      <c r="EK52" s="72">
        <v>4650000000000</v>
      </c>
      <c r="EL52" s="72">
        <v>3940000000000</v>
      </c>
      <c r="EM52" s="72">
        <v>4300000000000</v>
      </c>
      <c r="EN52" s="72">
        <v>2840000000000</v>
      </c>
      <c r="EO52" s="72">
        <v>2950000000000</v>
      </c>
      <c r="EP52" s="72">
        <v>2090000000000</v>
      </c>
      <c r="EQ52" s="72">
        <v>2240000000000</v>
      </c>
      <c r="ER52" s="72">
        <v>2770000000000</v>
      </c>
      <c r="ES52" s="72">
        <v>2210000000000</v>
      </c>
      <c r="ET52" s="72">
        <v>1720000000000</v>
      </c>
      <c r="EU52" s="72">
        <v>1520000000000</v>
      </c>
      <c r="EV52" s="72">
        <v>1660000000000</v>
      </c>
      <c r="EW52" s="72">
        <v>1700000000000</v>
      </c>
      <c r="EX52" s="72">
        <v>1560000000000</v>
      </c>
      <c r="EY52" s="72">
        <v>1440000000000</v>
      </c>
      <c r="EZ52" s="72">
        <v>910000000000</v>
      </c>
      <c r="FA52" s="72">
        <v>1330000000000</v>
      </c>
      <c r="FB52" s="72">
        <v>551000000000</v>
      </c>
      <c r="FC52" s="72">
        <v>1150000000000</v>
      </c>
      <c r="FD52" s="72">
        <v>739000000000</v>
      </c>
      <c r="FE52" s="72">
        <v>1180000000000</v>
      </c>
      <c r="FF52" s="72">
        <v>792000000000</v>
      </c>
      <c r="FG52" s="72">
        <v>661000000000</v>
      </c>
      <c r="FH52" s="72">
        <v>708000000000</v>
      </c>
      <c r="FI52" s="72">
        <v>543000000000</v>
      </c>
      <c r="FJ52" s="192">
        <v>1.78E+16</v>
      </c>
      <c r="FK52" s="72">
        <v>2.32E+16</v>
      </c>
      <c r="FL52" s="72">
        <v>2.86E+16</v>
      </c>
      <c r="FM52" s="72">
        <v>3.4E+16</v>
      </c>
      <c r="FN52" s="72">
        <v>3.97E+16</v>
      </c>
      <c r="FO52" s="72">
        <v>4.46E+16</v>
      </c>
      <c r="FP52" s="72">
        <v>4.93E+16</v>
      </c>
      <c r="FQ52" s="72">
        <v>5.3E+16</v>
      </c>
      <c r="FR52" s="72">
        <v>5.51E+16</v>
      </c>
      <c r="FS52" s="32">
        <v>5.73E+16</v>
      </c>
      <c r="FT52" s="32">
        <v>5.74E+16</v>
      </c>
      <c r="FU52" s="32">
        <v>5.62E+16</v>
      </c>
      <c r="FV52" s="32">
        <v>5.38E+16</v>
      </c>
      <c r="FW52" s="32">
        <v>5.15E+16</v>
      </c>
      <c r="FX52" s="32">
        <v>4.62E+16</v>
      </c>
      <c r="FY52" s="32">
        <v>4.1E+16</v>
      </c>
      <c r="FZ52" s="32">
        <v>3.57E+16</v>
      </c>
      <c r="GA52" s="32">
        <v>3.04E+16</v>
      </c>
      <c r="GB52" s="32">
        <v>2.5E+16</v>
      </c>
      <c r="GC52" s="32">
        <v>2E+16</v>
      </c>
      <c r="GD52" s="32">
        <v>1.58E+16</v>
      </c>
      <c r="GE52" s="32">
        <v>1.21E+16</v>
      </c>
      <c r="GF52" s="32">
        <v>9000000000000000</v>
      </c>
      <c r="GG52" s="32">
        <v>6570000000000000</v>
      </c>
      <c r="GH52" s="32">
        <v>4860000000000000</v>
      </c>
      <c r="GI52" s="32">
        <v>3560000000000000</v>
      </c>
      <c r="GJ52" s="32">
        <v>2640000000000000</v>
      </c>
      <c r="GK52" s="32">
        <v>1990000000000000</v>
      </c>
      <c r="GL52" s="32">
        <v>1530000000000000</v>
      </c>
      <c r="GM52" s="32">
        <v>1230000000000000</v>
      </c>
      <c r="GN52" s="32">
        <v>1010000000000000</v>
      </c>
      <c r="GO52" s="32">
        <v>827000000000000</v>
      </c>
      <c r="GP52" s="32">
        <v>723000000000000</v>
      </c>
      <c r="GQ52" s="32">
        <v>596000000000000</v>
      </c>
      <c r="GR52" s="32">
        <v>539000000000000</v>
      </c>
      <c r="GS52" s="32">
        <v>476000000000000</v>
      </c>
      <c r="GT52" s="32">
        <v>408000000000000</v>
      </c>
      <c r="GU52" s="32">
        <v>347000000000000</v>
      </c>
      <c r="GV52" s="32">
        <v>298000000000000</v>
      </c>
      <c r="GW52" s="32">
        <v>264000000000000</v>
      </c>
      <c r="GX52" s="32">
        <v>231000000000000</v>
      </c>
      <c r="GY52" s="32">
        <v>211000000000000</v>
      </c>
      <c r="GZ52" s="32">
        <v>185000000000000</v>
      </c>
      <c r="HA52" s="32">
        <v>171000000000000</v>
      </c>
      <c r="HB52" s="32">
        <v>140000000000000</v>
      </c>
      <c r="HC52" s="32">
        <v>129000000000000</v>
      </c>
      <c r="HD52" s="32">
        <v>112000000000000</v>
      </c>
      <c r="HE52" s="32">
        <v>97300000000000</v>
      </c>
      <c r="HF52" s="32">
        <v>89200000000000</v>
      </c>
      <c r="HG52" s="32">
        <v>75300000000000</v>
      </c>
      <c r="HH52" s="32">
        <v>80000000000000</v>
      </c>
      <c r="HI52" s="32">
        <v>62400000000000</v>
      </c>
      <c r="HJ52" s="32">
        <v>55900000000000</v>
      </c>
      <c r="HK52" s="32">
        <v>54900000000000</v>
      </c>
      <c r="HL52" s="32">
        <v>46500000000000</v>
      </c>
      <c r="HM52" s="32">
        <v>44200000000000</v>
      </c>
      <c r="HN52" s="32">
        <v>38000000000000</v>
      </c>
      <c r="HO52" s="32">
        <v>39700000000000</v>
      </c>
      <c r="HP52" s="32">
        <v>33400000000000</v>
      </c>
      <c r="HQ52" s="32">
        <v>32300000000000</v>
      </c>
      <c r="HR52" s="32">
        <v>34800000000000</v>
      </c>
      <c r="HS52" s="32">
        <v>32200000000000</v>
      </c>
      <c r="HT52" s="32">
        <v>31800000000000</v>
      </c>
      <c r="HU52" s="32">
        <v>29300000000000</v>
      </c>
      <c r="HV52" s="32">
        <v>29400000000000</v>
      </c>
      <c r="HW52" s="32">
        <v>26400000000000</v>
      </c>
      <c r="HX52" s="32">
        <v>26300000000000</v>
      </c>
      <c r="HY52" s="32">
        <v>25500000000000</v>
      </c>
      <c r="HZ52" s="32">
        <v>21400000000000</v>
      </c>
      <c r="IA52" s="32">
        <v>23300000000000</v>
      </c>
      <c r="IB52" s="32">
        <v>21500000000000</v>
      </c>
      <c r="IC52" s="32">
        <v>18600000000000</v>
      </c>
      <c r="ID52" s="32">
        <v>19800000000000</v>
      </c>
      <c r="IE52" s="32">
        <v>16200000000000</v>
      </c>
      <c r="IF52" s="32">
        <v>20400000000000</v>
      </c>
      <c r="IG52" s="32">
        <v>15200000000000</v>
      </c>
      <c r="IH52" s="32">
        <v>15700000000000</v>
      </c>
      <c r="II52" s="32">
        <v>14200000000000</v>
      </c>
      <c r="IJ52" s="32">
        <v>12200000000000</v>
      </c>
      <c r="IK52" s="32">
        <v>14700000000000</v>
      </c>
      <c r="IL52" s="32">
        <v>12400000000000</v>
      </c>
      <c r="IM52" s="32">
        <v>11400000000000</v>
      </c>
      <c r="IN52" s="32">
        <v>11000000000000</v>
      </c>
      <c r="IO52" s="32">
        <v>10400000000000</v>
      </c>
      <c r="IP52" s="32">
        <v>8670000000000</v>
      </c>
      <c r="IQ52" s="32">
        <v>8120000000000</v>
      </c>
      <c r="IR52" s="32">
        <v>7550000000000</v>
      </c>
      <c r="IS52" s="32">
        <v>7070000000000</v>
      </c>
      <c r="IT52" s="32">
        <v>6190000000000</v>
      </c>
      <c r="IU52" s="32">
        <v>6380000000000</v>
      </c>
      <c r="IV52" s="32">
        <v>4520000000000</v>
      </c>
      <c r="IW52" s="32">
        <v>4660000000000</v>
      </c>
      <c r="IY52" s="219"/>
      <c r="IZ52" s="219"/>
      <c r="JA52" s="33"/>
      <c r="JB52" s="185" t="e">
        <v>#N/A</v>
      </c>
      <c r="JC52" s="185" t="e">
        <v>#N/A</v>
      </c>
      <c r="JD52" s="33"/>
      <c r="JE52" s="185" t="e">
        <v>#N/A</v>
      </c>
      <c r="JF52" s="185" t="e">
        <v>#N/A</v>
      </c>
      <c r="JG52" s="32"/>
      <c r="JH52" s="32"/>
      <c r="JI52" s="32"/>
      <c r="JJ52" s="32"/>
      <c r="JK52" s="32"/>
      <c r="JL52" s="32"/>
      <c r="JM52" s="32"/>
      <c r="JN52" s="32"/>
      <c r="JO52" s="32"/>
      <c r="JP52" s="32"/>
      <c r="JQ52" s="32"/>
      <c r="JR52" s="32"/>
      <c r="JS52" s="32"/>
      <c r="JT52" s="32"/>
      <c r="JU52" s="32"/>
      <c r="JV52" s="32"/>
      <c r="JW52" s="32"/>
      <c r="JX52" s="32"/>
      <c r="JY52" s="32"/>
      <c r="JZ52" s="32"/>
      <c r="KA52" s="32"/>
      <c r="KB52" s="32"/>
      <c r="KC52" s="32"/>
      <c r="KD52" s="32"/>
      <c r="KE52" s="32"/>
      <c r="KF52" s="32"/>
      <c r="KG52" s="32"/>
      <c r="KH52" s="32"/>
      <c r="KI52" s="32"/>
      <c r="KJ52" s="32"/>
      <c r="KK52" s="32"/>
      <c r="KL52" s="32"/>
      <c r="KM52" s="33"/>
      <c r="KN52" s="175"/>
      <c r="KP52" s="39"/>
      <c r="KQ52" s="39"/>
      <c r="KR52" s="39"/>
      <c r="KS52" s="39"/>
      <c r="KT52" s="39"/>
      <c r="KU52" s="39"/>
      <c r="KV52" s="39"/>
      <c r="KW52" s="39"/>
      <c r="KX52" s="39"/>
      <c r="KY52" s="39"/>
      <c r="KZ52" s="39"/>
      <c r="LA52" s="39"/>
      <c r="LB52" s="39"/>
      <c r="LC52" s="39"/>
      <c r="LD52" s="39"/>
      <c r="LE52" s="39"/>
      <c r="LF52" s="39"/>
      <c r="LG52" s="39"/>
      <c r="LH52" s="39"/>
      <c r="LI52" s="39"/>
      <c r="LJ52" s="39"/>
      <c r="LK52" s="39"/>
      <c r="LL52" s="39"/>
      <c r="LM52" s="39"/>
      <c r="LN52" s="39"/>
      <c r="LO52" s="39"/>
      <c r="LP52" s="39"/>
      <c r="LQ52" s="39"/>
      <c r="LR52" s="39"/>
      <c r="LS52" s="39"/>
      <c r="LT52" s="39"/>
      <c r="LU52" s="39"/>
      <c r="LV52" s="39"/>
      <c r="LW52" s="39"/>
      <c r="LX52" s="39"/>
      <c r="LY52" s="39"/>
      <c r="LZ52" s="39"/>
      <c r="MA52" s="39"/>
      <c r="MB52" s="39"/>
      <c r="MC52" s="39"/>
      <c r="MD52" s="39"/>
      <c r="ME52" s="39"/>
      <c r="MF52" s="39"/>
      <c r="MG52" s="39"/>
      <c r="MH52" s="39"/>
      <c r="MI52" s="39"/>
      <c r="MJ52" s="39"/>
      <c r="MK52" s="39"/>
      <c r="ML52" s="39"/>
      <c r="MM52" s="39"/>
      <c r="MN52" s="39"/>
      <c r="MO52" s="39"/>
      <c r="MP52" s="39"/>
      <c r="MQ52" s="39"/>
      <c r="MR52" s="39"/>
      <c r="MS52" s="39"/>
      <c r="MT52" s="39"/>
      <c r="MU52" s="39"/>
      <c r="MV52" s="39"/>
      <c r="MW52" s="39"/>
      <c r="MX52" s="39"/>
      <c r="MY52" s="39"/>
      <c r="MZ52" s="39"/>
      <c r="NA52" s="39"/>
      <c r="NB52" s="39"/>
      <c r="NC52" s="39"/>
      <c r="ND52" s="39"/>
      <c r="NE52" s="39"/>
      <c r="NF52" s="39"/>
      <c r="NG52" s="39"/>
      <c r="NH52" s="39"/>
      <c r="NI52" s="39"/>
      <c r="NJ52" s="39"/>
      <c r="NK52" s="39"/>
      <c r="NL52" s="39"/>
      <c r="NM52" s="39"/>
      <c r="NN52" s="39"/>
      <c r="NO52" s="39"/>
      <c r="NP52" s="39"/>
      <c r="NQ52" s="39"/>
      <c r="NR52" s="39"/>
      <c r="NS52" s="39"/>
      <c r="NT52" s="39"/>
      <c r="NU52" s="39"/>
      <c r="NV52" s="39"/>
      <c r="NW52" s="39"/>
      <c r="NX52" s="39"/>
      <c r="NY52" s="39"/>
      <c r="NZ52" s="39"/>
      <c r="OA52" s="39"/>
      <c r="OB52" s="39"/>
      <c r="OC52" s="39"/>
      <c r="OD52" s="39"/>
      <c r="OE52" s="39"/>
      <c r="OF52" s="39"/>
      <c r="OG52" s="39"/>
      <c r="OH52" s="39"/>
      <c r="OI52" s="39"/>
      <c r="OJ52" s="39"/>
      <c r="OL52" s="173" t="e">
        <v>#N/A</v>
      </c>
      <c r="OM52" s="173" t="e">
        <v>#N/A</v>
      </c>
      <c r="ON52" s="199">
        <v>16.232068684179666</v>
      </c>
      <c r="OO52" s="173" t="e">
        <v>#N/A</v>
      </c>
      <c r="OP52" s="189">
        <v>-12.796860079351518</v>
      </c>
      <c r="OQ52" s="189">
        <v>-5.6511950499326478</v>
      </c>
      <c r="OR52" s="189">
        <v>19.039377779085086</v>
      </c>
      <c r="OS52" s="189">
        <v>2.759530582950521</v>
      </c>
      <c r="OT52" s="198">
        <v>1.63834637798588E+16</v>
      </c>
      <c r="OU52" s="198">
        <v>1801567513259650.2</v>
      </c>
      <c r="OV52" s="188">
        <v>15.794211441880018</v>
      </c>
      <c r="OW52" s="188">
        <v>7.5616145274194198</v>
      </c>
      <c r="OX52" s="32">
        <v>1.5252394376744099E+17</v>
      </c>
      <c r="OY52" s="200">
        <v>1.36273565635838E+17</v>
      </c>
      <c r="OZ52" s="198">
        <v>1.18865144062148E+17</v>
      </c>
      <c r="PA52" s="200">
        <v>1.1023169286150499E+17</v>
      </c>
      <c r="PB52" s="198">
        <v>1.01457066085842E+17</v>
      </c>
      <c r="PC52" s="198">
        <v>8.0926770223644608E+16</v>
      </c>
      <c r="PD52" s="198">
        <v>6.6880217121030096E+16</v>
      </c>
      <c r="PE52" s="198">
        <v>5.5298081893122E+16</v>
      </c>
      <c r="PF52" s="198">
        <v>4.36008028869754E+16</v>
      </c>
      <c r="PG52" s="198">
        <v>3.62702042457702E+16</v>
      </c>
      <c r="PH52" s="198">
        <v>2.84765329681285E+16</v>
      </c>
      <c r="PI52" s="32">
        <v>2.0816785213227E+16</v>
      </c>
      <c r="PJ52" s="32">
        <v>1.62527178150379E+16</v>
      </c>
      <c r="PK52" s="32">
        <v>1.20118842868367E+16</v>
      </c>
      <c r="PL52" s="188">
        <v>9204432742907900</v>
      </c>
      <c r="PM52" s="188">
        <v>7258251527716860</v>
      </c>
      <c r="PN52" s="188">
        <v>5704336654991360</v>
      </c>
      <c r="PO52" s="188">
        <v>4729092926603260</v>
      </c>
      <c r="PP52" s="188">
        <v>3970802760286200</v>
      </c>
      <c r="PQ52" s="188">
        <v>3331109794349050</v>
      </c>
      <c r="PR52" s="188">
        <v>2875676294119420</v>
      </c>
      <c r="PS52" s="188">
        <v>2483764554891260</v>
      </c>
      <c r="PT52" s="188">
        <v>2325038669758460</v>
      </c>
      <c r="PU52" s="188">
        <v>1959395487383550</v>
      </c>
      <c r="PV52" s="188">
        <v>1719925290827770</v>
      </c>
      <c r="PW52" s="188">
        <v>1605865320742910</v>
      </c>
      <c r="PX52" s="188">
        <v>1589261916700670</v>
      </c>
      <c r="PY52" s="188">
        <v>1494091481219070</v>
      </c>
      <c r="PZ52" s="188">
        <v>1297851070021630</v>
      </c>
      <c r="QA52" s="188">
        <v>1124376267194360</v>
      </c>
      <c r="QB52" s="188">
        <v>1064473485901820</v>
      </c>
      <c r="QC52" s="188">
        <v>995593954525184</v>
      </c>
      <c r="QD52" s="188">
        <v>918947578773504</v>
      </c>
      <c r="QE52" s="188">
        <v>863506463195136</v>
      </c>
      <c r="QF52" s="188">
        <v>766594552692736</v>
      </c>
      <c r="QG52" s="188">
        <v>713026177073152</v>
      </c>
      <c r="QH52" s="188">
        <v>638498226831360</v>
      </c>
      <c r="QI52" s="188">
        <v>640911662907392</v>
      </c>
      <c r="QJ52" s="188">
        <v>553288726478848</v>
      </c>
      <c r="QK52" s="188">
        <v>538646948085760</v>
      </c>
      <c r="QL52" s="188">
        <v>456602771521536</v>
      </c>
      <c r="QM52" s="188">
        <v>438718527700992</v>
      </c>
      <c r="QN52" s="188">
        <v>406366854316032</v>
      </c>
      <c r="QO52" s="188">
        <v>329241556156416</v>
      </c>
      <c r="QP52" s="188">
        <v>342287955525632</v>
      </c>
      <c r="QQ52" s="188">
        <v>277745401593856</v>
      </c>
      <c r="QR52" s="188">
        <v>259523046539264</v>
      </c>
      <c r="QS52" s="188">
        <v>220130059485184</v>
      </c>
      <c r="QT52" s="188">
        <v>203571635159040</v>
      </c>
      <c r="QU52" s="188">
        <v>174525291429888</v>
      </c>
      <c r="QV52" s="188">
        <v>154610467602432</v>
      </c>
      <c r="QW52" s="188">
        <v>159619372548096</v>
      </c>
      <c r="QX52" s="188">
        <v>120813629997056</v>
      </c>
      <c r="QY52" s="188">
        <v>116891687321600</v>
      </c>
      <c r="QZ52" s="188">
        <v>106059100323840</v>
      </c>
      <c r="RA52" s="188">
        <v>85670647300096</v>
      </c>
      <c r="RB52" s="188">
        <v>79357909401600</v>
      </c>
      <c r="RC52" s="188">
        <v>62487491772416</v>
      </c>
      <c r="RD52" s="188">
        <v>53316356669440</v>
      </c>
      <c r="RE52" s="188">
        <v>52684912590848</v>
      </c>
      <c r="RF52" s="188">
        <v>47255818076160</v>
      </c>
      <c r="RG52" s="188">
        <v>41425588715520</v>
      </c>
      <c r="RH52" s="188">
        <v>38135144644608</v>
      </c>
      <c r="RI52" s="188">
        <v>40026742194176</v>
      </c>
      <c r="RJ52" s="188">
        <v>21871013658624</v>
      </c>
      <c r="RK52" s="188">
        <v>23052108693504</v>
      </c>
      <c r="RL52" s="188">
        <v>23110113820672</v>
      </c>
      <c r="RM52" s="188">
        <v>19709407789056</v>
      </c>
      <c r="RN52" s="188">
        <v>22878068146176</v>
      </c>
      <c r="RO52" s="188">
        <v>22618436534272</v>
      </c>
      <c r="RP52" s="188">
        <v>23284982743040</v>
      </c>
      <c r="RQ52" s="188">
        <v>23745584431104</v>
      </c>
      <c r="RR52" s="188">
        <v>16598706421760</v>
      </c>
      <c r="RS52" s="188">
        <v>12727365926912</v>
      </c>
      <c r="RT52" s="188">
        <v>17310892949504</v>
      </c>
      <c r="RU52" s="188">
        <v>23154009309184</v>
      </c>
      <c r="RV52" s="188">
        <v>17973345517568</v>
      </c>
      <c r="RW52" s="188">
        <v>11928688656384</v>
      </c>
      <c r="RX52" s="188">
        <v>7564080709632</v>
      </c>
      <c r="RY52" s="188">
        <v>14618693992448</v>
      </c>
      <c r="RZ52" s="188">
        <v>19923782860800</v>
      </c>
      <c r="SA52" s="188">
        <v>14566602833920</v>
      </c>
      <c r="SB52" s="188">
        <v>15205911232512</v>
      </c>
      <c r="SC52" s="188">
        <v>12248482316288</v>
      </c>
      <c r="SD52" s="188">
        <v>15333120278528</v>
      </c>
      <c r="SE52" s="188">
        <v>13316100456448</v>
      </c>
      <c r="SF52" s="188">
        <v>12033309278208</v>
      </c>
      <c r="SG52" s="188">
        <v>17289522970624</v>
      </c>
      <c r="SH52" s="188">
        <v>10832604823552</v>
      </c>
      <c r="SI52" s="188">
        <v>12898781888512</v>
      </c>
      <c r="SJ52" s="188">
        <v>14833868079104</v>
      </c>
      <c r="SK52" s="188">
        <v>9200171220992</v>
      </c>
      <c r="SL52" s="188">
        <v>6281821159424</v>
      </c>
      <c r="SM52" s="188">
        <v>7423356043264</v>
      </c>
      <c r="SN52" s="188">
        <v>7002395246592</v>
      </c>
      <c r="SO52" s="188">
        <v>4717126615040</v>
      </c>
      <c r="SP52" s="188">
        <v>4032298221568</v>
      </c>
      <c r="SQ52" s="188">
        <v>3459647012864</v>
      </c>
      <c r="SR52" s="188">
        <v>2678893838336</v>
      </c>
      <c r="SS52" s="32">
        <v>2.75650099114147E+16</v>
      </c>
      <c r="ST52" s="32">
        <v>2.54344699093975E+16</v>
      </c>
      <c r="SU52" s="32">
        <v>2.15033421779435E+16</v>
      </c>
      <c r="SV52" s="32">
        <v>1.84258692613406E+16</v>
      </c>
      <c r="SW52" s="32">
        <v>1.61644551633633E+16</v>
      </c>
      <c r="SX52" s="32">
        <v>1.52141227821629E+16</v>
      </c>
      <c r="SY52" s="32">
        <v>1.22859848047001E+16</v>
      </c>
      <c r="SZ52" s="188">
        <v>9289323845255160</v>
      </c>
      <c r="TA52" s="188">
        <v>7246250315350010</v>
      </c>
      <c r="TB52" s="188">
        <v>5957566316150780</v>
      </c>
      <c r="TC52" s="188">
        <v>4156570296385530</v>
      </c>
      <c r="TD52" s="188">
        <v>3278468527685630</v>
      </c>
      <c r="TE52" s="188">
        <v>2438617469288440</v>
      </c>
      <c r="TF52" s="188">
        <v>1902113911209980</v>
      </c>
      <c r="TG52" s="188">
        <v>1131019373641720</v>
      </c>
      <c r="TH52" s="188">
        <v>877909703131136</v>
      </c>
      <c r="TI52" s="188">
        <v>544646983843840</v>
      </c>
      <c r="TJ52" s="188">
        <v>468827187970048</v>
      </c>
      <c r="TK52" s="188">
        <v>363182501658624</v>
      </c>
      <c r="TL52" s="188">
        <v>420824150441984</v>
      </c>
      <c r="TM52" s="188">
        <v>284395554471936</v>
      </c>
      <c r="TN52" s="188">
        <v>323607666360320</v>
      </c>
      <c r="TO52" s="188">
        <v>277155699228672</v>
      </c>
      <c r="TP52" s="188">
        <v>242068551106560</v>
      </c>
      <c r="TQ52" s="188">
        <v>250486234021888</v>
      </c>
      <c r="TR52" s="188">
        <v>284816830365696</v>
      </c>
      <c r="TS52" s="188">
        <v>271317882372096</v>
      </c>
      <c r="TT52" s="188">
        <v>255956780843008</v>
      </c>
      <c r="TU52" s="188">
        <v>208377250578432</v>
      </c>
      <c r="TV52" s="188">
        <v>194367620907008</v>
      </c>
      <c r="TW52" s="188">
        <v>191749301469184</v>
      </c>
      <c r="TX52" s="188">
        <v>176716966264832</v>
      </c>
      <c r="TY52" s="188">
        <v>166489390841856</v>
      </c>
      <c r="TZ52" s="188">
        <v>135471036366848</v>
      </c>
      <c r="UA52" s="188">
        <v>121572958404608</v>
      </c>
      <c r="UB52" s="188">
        <v>95649248837632</v>
      </c>
      <c r="UC52" s="188">
        <v>96427208343552</v>
      </c>
      <c r="UD52" s="188">
        <v>93727695568896</v>
      </c>
      <c r="UE52" s="188">
        <v>47105372585984</v>
      </c>
      <c r="UF52" s="188">
        <v>46110932467712</v>
      </c>
      <c r="UG52" s="188">
        <v>36607935643648</v>
      </c>
      <c r="UH52" s="188">
        <v>56161390821376</v>
      </c>
      <c r="UI52" s="188">
        <v>33569839775744</v>
      </c>
      <c r="UJ52" s="188">
        <v>24867076308992</v>
      </c>
      <c r="UK52" s="188">
        <v>33332509278208</v>
      </c>
      <c r="UL52" s="188">
        <v>29919056756736</v>
      </c>
      <c r="UM52" s="188">
        <v>28106584752128</v>
      </c>
      <c r="UN52" s="188">
        <v>26836941668352</v>
      </c>
      <c r="UO52" s="188">
        <v>21094836731904</v>
      </c>
      <c r="UP52" s="188">
        <v>14995597295616</v>
      </c>
      <c r="UQ52" s="188">
        <v>20678810009600</v>
      </c>
      <c r="UR52" s="188">
        <v>20901695324160</v>
      </c>
      <c r="US52" s="188">
        <v>21262392885248</v>
      </c>
      <c r="UT52" s="188">
        <v>19259820343296</v>
      </c>
      <c r="UU52" s="188">
        <v>18124824903680</v>
      </c>
      <c r="UV52" s="188">
        <v>11389907238912</v>
      </c>
      <c r="UW52" s="188">
        <v>10986211770368</v>
      </c>
      <c r="UX52" s="188">
        <v>7681949564928</v>
      </c>
      <c r="UY52" s="188">
        <v>6226201542656</v>
      </c>
      <c r="UZ52" s="188">
        <v>10355709313024</v>
      </c>
      <c r="VA52" s="188">
        <v>5770156441600</v>
      </c>
      <c r="VB52" s="188">
        <v>11105024868352</v>
      </c>
      <c r="VC52" s="188">
        <v>7515166212096</v>
      </c>
      <c r="VD52" s="188">
        <v>12925910646784</v>
      </c>
      <c r="VE52" s="188">
        <v>3718945177600</v>
      </c>
      <c r="VF52" s="188">
        <v>4434737233920</v>
      </c>
      <c r="VG52" s="188">
        <v>8053361475584</v>
      </c>
      <c r="VH52" s="188">
        <v>6904121655296</v>
      </c>
      <c r="VI52" s="188">
        <v>8048462004224</v>
      </c>
      <c r="VJ52" s="188">
        <v>10433665695744</v>
      </c>
      <c r="VK52" s="188">
        <v>13038855913472</v>
      </c>
      <c r="VL52" s="188">
        <v>12212398718976</v>
      </c>
      <c r="VM52" s="188">
        <v>6608320987136</v>
      </c>
      <c r="VN52" s="188">
        <v>3882212917248</v>
      </c>
      <c r="VO52" s="188">
        <v>7879922810880</v>
      </c>
      <c r="VP52" s="188">
        <v>15626716315648</v>
      </c>
      <c r="VQ52" s="188">
        <v>13754297221120</v>
      </c>
      <c r="VR52" s="188">
        <v>9172813873152</v>
      </c>
      <c r="VS52" s="188">
        <v>3210733682688</v>
      </c>
      <c r="VT52" s="188">
        <v>12935004946432</v>
      </c>
      <c r="VU52" s="188">
        <v>15696805232640</v>
      </c>
      <c r="VV52" s="188">
        <v>10987429167104</v>
      </c>
      <c r="VW52" s="188">
        <v>12571796045824</v>
      </c>
      <c r="VX52" s="188">
        <v>8635457470464</v>
      </c>
      <c r="VY52" s="188">
        <v>12977923162112</v>
      </c>
      <c r="VZ52" s="188">
        <v>11487131205632</v>
      </c>
      <c r="WA52" s="188">
        <v>10505677701120</v>
      </c>
      <c r="WB52" s="188">
        <v>16179865321472</v>
      </c>
      <c r="WC52" s="188">
        <v>8795914764288</v>
      </c>
      <c r="WD52" s="188">
        <v>10167607361536</v>
      </c>
      <c r="WE52" s="188">
        <v>13476736008192</v>
      </c>
      <c r="WF52" s="188">
        <v>7075085156352</v>
      </c>
      <c r="WG52" s="188">
        <v>5339510996992</v>
      </c>
      <c r="WH52" s="188">
        <v>6466016116736</v>
      </c>
      <c r="WI52" s="188">
        <v>5006686683136</v>
      </c>
      <c r="WJ52" s="188">
        <v>3854839840768</v>
      </c>
      <c r="WK52" s="188">
        <v>3249036591104</v>
      </c>
      <c r="WL52" s="188">
        <v>1641273098240</v>
      </c>
      <c r="WM52" s="188">
        <v>2812838674432</v>
      </c>
      <c r="WN52" s="36"/>
      <c r="WO52" s="187">
        <v>7.0000000000000007E-2</v>
      </c>
      <c r="WP52" s="37"/>
      <c r="WQ52" s="37">
        <v>1.3714999999999982</v>
      </c>
      <c r="WR52" s="37"/>
      <c r="WS52" s="37">
        <v>0.10769230769230785</v>
      </c>
      <c r="WT52" s="37"/>
      <c r="WU52" s="37">
        <v>2.11</v>
      </c>
      <c r="WV52" s="188"/>
      <c r="WW52"/>
      <c r="WX52" s="39">
        <v>4.2854269172855428</v>
      </c>
      <c r="WY52" s="39">
        <v>378.10999999999996</v>
      </c>
      <c r="WZ52" s="39">
        <v>4.0396587624420235</v>
      </c>
      <c r="XA52" s="39">
        <v>68.405764966740577</v>
      </c>
      <c r="XB52" s="227">
        <v>1.1854878993973947E+17</v>
      </c>
      <c r="XC52" s="227">
        <v>9014525773716602</v>
      </c>
      <c r="XD52" s="39">
        <v>39.89895334271543</v>
      </c>
      <c r="XE52" s="39">
        <v>27.475225360263433</v>
      </c>
      <c r="XF52" s="39">
        <v>63.290454228602528</v>
      </c>
      <c r="XG52" s="39">
        <v>45.548115695619622</v>
      </c>
      <c r="XH52" s="220"/>
      <c r="XI52" s="223"/>
      <c r="XJ52" s="223"/>
      <c r="XK52" s="187">
        <v>1.7148084853994115E+18</v>
      </c>
      <c r="XL52" s="187">
        <v>3.470573043684545E+18</v>
      </c>
      <c r="XM52" s="187">
        <v>3.2006680578836398E+18</v>
      </c>
      <c r="XN52" s="187">
        <v>2.3468528927041219E+18</v>
      </c>
      <c r="XO52" s="187">
        <v>1.3434451365105142E+18</v>
      </c>
      <c r="XP52" s="187">
        <v>7.0173355196757683E+17</v>
      </c>
      <c r="XQ52" s="187">
        <v>3.0758744743860301E+17</v>
      </c>
      <c r="XR52" s="187">
        <v>1.0145527272904488E+17</v>
      </c>
      <c r="XS52" s="187">
        <v>2.2345895735267996E+16</v>
      </c>
      <c r="XT52" s="187">
        <v>0</v>
      </c>
      <c r="XU52" s="187">
        <v>0</v>
      </c>
      <c r="XV52" s="187">
        <v>0</v>
      </c>
      <c r="XW52" s="187">
        <v>60707681562674.992</v>
      </c>
      <c r="XX52" s="187">
        <v>508224508362180.94</v>
      </c>
      <c r="XY52" s="187">
        <v>624909617392099</v>
      </c>
      <c r="XZ52" s="187">
        <v>429872187397123.25</v>
      </c>
      <c r="YA52" s="187">
        <v>166001864892468.47</v>
      </c>
      <c r="YB52" s="187">
        <v>6144548250850.1006</v>
      </c>
      <c r="YC52" s="187">
        <v>4792843485233.3779</v>
      </c>
      <c r="YD52" s="187">
        <v>9574399736340.334</v>
      </c>
      <c r="YE52" s="187">
        <v>20716260466150.395</v>
      </c>
      <c r="YF52" s="187">
        <v>27549250611805.453</v>
      </c>
      <c r="YG52" s="187">
        <v>26770552194860.398</v>
      </c>
      <c r="YH52" s="187">
        <v>20813669997615.348</v>
      </c>
      <c r="YI52" s="187">
        <v>13858679173425.912</v>
      </c>
      <c r="YJ52" s="187">
        <v>8328878182351.6357</v>
      </c>
      <c r="YK52" s="187">
        <v>4989749543977.3252</v>
      </c>
      <c r="YL52" s="187">
        <v>3214662253899.3252</v>
      </c>
      <c r="YM52" s="187">
        <v>2061793452424.6243</v>
      </c>
      <c r="YN52" s="187">
        <v>1330174602753.0947</v>
      </c>
      <c r="YO52" s="187">
        <v>883713909501.02222</v>
      </c>
      <c r="YP52" s="187">
        <v>663383359158.28259</v>
      </c>
      <c r="YQ52" s="187">
        <v>605558943430.24548</v>
      </c>
      <c r="YR52" s="187">
        <v>626788137455.95618</v>
      </c>
      <c r="YS52" s="187">
        <v>660728756944.18237</v>
      </c>
      <c r="YT52"/>
      <c r="YU52" s="187"/>
      <c r="YV52" s="187"/>
      <c r="YW52" s="187"/>
      <c r="YX52" s="187">
        <v>1.2486018322438837E+17</v>
      </c>
      <c r="YY52" s="32">
        <v>2.3454986531716237E+17</v>
      </c>
      <c r="YZ52" s="32">
        <v>2.2435878858670454E+17</v>
      </c>
      <c r="ZA52" s="32">
        <v>1.7713358792658294E+17</v>
      </c>
      <c r="ZB52" s="32">
        <v>1.1357776416923069E+17</v>
      </c>
      <c r="ZC52" s="32">
        <v>6.8809684634368088E+16</v>
      </c>
      <c r="ZD52" s="187">
        <v>3.5242738803636184E+16</v>
      </c>
      <c r="ZE52" s="187">
        <v>1.3361405367888738E+16</v>
      </c>
      <c r="ZF52" s="187">
        <v>3357475068464261.5</v>
      </c>
      <c r="ZG52" s="187">
        <v>0</v>
      </c>
      <c r="ZH52" s="187">
        <v>0</v>
      </c>
      <c r="ZI52" s="187">
        <v>0</v>
      </c>
      <c r="ZJ52" s="187">
        <v>184924885439590.59</v>
      </c>
      <c r="ZK52" s="187">
        <v>148018658080490.34</v>
      </c>
      <c r="ZL52" s="187">
        <v>129018596024500.97</v>
      </c>
      <c r="ZM52" s="187">
        <v>98354333292399.141</v>
      </c>
      <c r="ZN52" s="187">
        <v>52382380691840.602</v>
      </c>
      <c r="ZO52" s="187">
        <v>32423003705031.473</v>
      </c>
      <c r="ZP52" s="187">
        <v>30508351895971.449</v>
      </c>
      <c r="ZQ52" s="187">
        <v>40469920528464.68</v>
      </c>
      <c r="ZR52" s="187">
        <v>51890666627260.328</v>
      </c>
      <c r="ZS52" s="187">
        <v>52883773509450.977</v>
      </c>
      <c r="ZT52" s="187">
        <v>43886031079773.18</v>
      </c>
      <c r="ZU52" s="187">
        <v>30351278881311.672</v>
      </c>
      <c r="ZV52" s="187">
        <v>19290032983172.035</v>
      </c>
      <c r="ZW52" s="187">
        <v>13208414026751.131</v>
      </c>
      <c r="ZX52" s="187">
        <v>9953063289972.1309</v>
      </c>
      <c r="ZY52" s="187">
        <v>7387931654931.8154</v>
      </c>
      <c r="ZZ52" s="187">
        <v>5328388679441.4395</v>
      </c>
      <c r="AAA52" s="187">
        <v>3787889876453.4731</v>
      </c>
      <c r="AAB52" s="187">
        <v>2679002398571.5752</v>
      </c>
      <c r="AAC52" s="187">
        <v>2005005024171.1975</v>
      </c>
      <c r="AAD52" s="187">
        <v>1871730681795.1177</v>
      </c>
      <c r="AAE52" s="187">
        <v>2065661703994.1155</v>
      </c>
      <c r="AAF52" s="187">
        <v>2270525810506.4785</v>
      </c>
    </row>
    <row r="53" spans="1:708" x14ac:dyDescent="0.3">
      <c r="A53" s="2">
        <v>43127</v>
      </c>
      <c r="B53" s="1" t="s">
        <v>12</v>
      </c>
      <c r="C53" s="4" t="s">
        <v>10</v>
      </c>
      <c r="D53" s="1">
        <v>53</v>
      </c>
      <c r="E53" s="3">
        <v>0.54062500000000002</v>
      </c>
      <c r="F53" s="3">
        <v>0.54618055555555556</v>
      </c>
      <c r="G53" s="196"/>
      <c r="H53" s="57">
        <v>43127.540625000001</v>
      </c>
      <c r="I53" s="57">
        <v>43127.546180555553</v>
      </c>
      <c r="J53" s="196">
        <f t="shared" si="0"/>
        <v>47</v>
      </c>
      <c r="K53" s="77">
        <v>3</v>
      </c>
      <c r="L53" s="190">
        <v>99</v>
      </c>
      <c r="M53" s="190"/>
      <c r="N53" s="190">
        <v>2.9</v>
      </c>
      <c r="O53" s="190">
        <v>169</v>
      </c>
      <c r="P53" s="190">
        <v>1024.2</v>
      </c>
      <c r="Q53" s="191">
        <v>323</v>
      </c>
      <c r="R53" s="205" t="s">
        <v>10</v>
      </c>
      <c r="S53" s="206">
        <v>13.93</v>
      </c>
      <c r="T53" s="206">
        <v>1.942140118508191</v>
      </c>
      <c r="U53" s="216">
        <v>3155.9</v>
      </c>
      <c r="V53" s="78">
        <f t="shared" si="1"/>
        <v>53</v>
      </c>
      <c r="W53" s="60"/>
      <c r="X53" s="60"/>
      <c r="Y53" s="60"/>
      <c r="Z53" s="120"/>
      <c r="AA53" s="120"/>
      <c r="AB53" s="60"/>
      <c r="AC53" s="60"/>
      <c r="AD53" s="60"/>
      <c r="AE53" s="60"/>
      <c r="AF53" s="60"/>
      <c r="AG53" s="60"/>
      <c r="AH53" s="189">
        <v>72</v>
      </c>
      <c r="AI53" s="189">
        <v>488</v>
      </c>
      <c r="AJ53" s="189">
        <v>53.5</v>
      </c>
      <c r="AK53" s="83">
        <f>0.4536*2500</f>
        <v>1134</v>
      </c>
      <c r="AL53" s="86" t="e">
        <f>NA()</f>
        <v>#N/A</v>
      </c>
      <c r="AM53" s="75"/>
      <c r="AN53" s="85">
        <v>564.21</v>
      </c>
      <c r="AO53" s="75">
        <v>33.527999999999999</v>
      </c>
      <c r="AP53" s="48">
        <v>1.86</v>
      </c>
      <c r="AR53" s="49">
        <v>1.27</v>
      </c>
      <c r="AT53" s="89">
        <v>57</v>
      </c>
      <c r="AU53" s="90"/>
      <c r="AV53" s="89"/>
      <c r="AW53" s="90"/>
      <c r="BB53" s="89">
        <v>36.4</v>
      </c>
      <c r="BD53" s="74"/>
      <c r="BE53" s="70"/>
      <c r="BF53" s="74"/>
      <c r="BG53" s="69"/>
      <c r="BH53" s="88"/>
      <c r="BI53" s="70"/>
      <c r="BJ53" s="70">
        <v>4.3</v>
      </c>
      <c r="BK53" s="70"/>
      <c r="BL53" s="70">
        <v>6.6</v>
      </c>
      <c r="BM53" s="69"/>
      <c r="BN53" s="71">
        <v>1820000</v>
      </c>
      <c r="BO53" s="72">
        <v>118000</v>
      </c>
      <c r="BP53" s="73">
        <v>5200000000000000</v>
      </c>
      <c r="BQ53" s="73">
        <v>338000000000000</v>
      </c>
      <c r="BR53" s="49">
        <v>6.89</v>
      </c>
      <c r="BS53" s="49">
        <v>2.1</v>
      </c>
      <c r="BT53" s="70">
        <v>19.670000000000002</v>
      </c>
      <c r="BU53" s="69">
        <v>5.99</v>
      </c>
      <c r="BV53" s="71">
        <v>216000000000000</v>
      </c>
      <c r="BW53" s="72">
        <v>338000000000000</v>
      </c>
      <c r="BX53" s="72">
        <v>370000000000000</v>
      </c>
      <c r="BY53" s="72">
        <v>412000000000000</v>
      </c>
      <c r="BZ53" s="72">
        <v>481000000000000</v>
      </c>
      <c r="CA53" s="72">
        <v>507000000000000</v>
      </c>
      <c r="CB53" s="72">
        <v>577000000000000</v>
      </c>
      <c r="CC53" s="72">
        <v>648000000000000</v>
      </c>
      <c r="CD53" s="72">
        <v>619000000000000</v>
      </c>
      <c r="CE53" s="72">
        <v>667000000000000</v>
      </c>
      <c r="CF53" s="72">
        <v>636000000000000</v>
      </c>
      <c r="CG53" s="72">
        <v>674000000000000</v>
      </c>
      <c r="CH53" s="72">
        <v>687000000000000</v>
      </c>
      <c r="CI53" s="72">
        <v>740000000000000</v>
      </c>
      <c r="CJ53" s="72">
        <v>716000000000000</v>
      </c>
      <c r="CK53" s="72">
        <v>734000000000000</v>
      </c>
      <c r="CL53" s="72">
        <v>715000000000000</v>
      </c>
      <c r="CM53" s="72">
        <v>695000000000000</v>
      </c>
      <c r="CN53" s="72">
        <v>689000000000000</v>
      </c>
      <c r="CO53" s="72">
        <v>672000000000000</v>
      </c>
      <c r="CP53" s="72">
        <v>643000000000000</v>
      </c>
      <c r="CQ53" s="72">
        <v>623000000000000</v>
      </c>
      <c r="CR53" s="72">
        <v>615000000000000</v>
      </c>
      <c r="CS53" s="72">
        <v>568000000000000</v>
      </c>
      <c r="CT53" s="72">
        <v>557000000000000</v>
      </c>
      <c r="CU53" s="72">
        <v>536000000000000</v>
      </c>
      <c r="CV53" s="72">
        <v>501000000000000</v>
      </c>
      <c r="CW53" s="72">
        <v>478000000000000</v>
      </c>
      <c r="CX53" s="72">
        <v>458000000000000</v>
      </c>
      <c r="CY53" s="72">
        <v>413000000000000</v>
      </c>
      <c r="CZ53" s="72">
        <v>402000000000000</v>
      </c>
      <c r="DA53" s="72">
        <v>384000000000000</v>
      </c>
      <c r="DB53" s="72">
        <v>352000000000000</v>
      </c>
      <c r="DC53" s="72">
        <v>325000000000000</v>
      </c>
      <c r="DD53" s="72">
        <v>306000000000000</v>
      </c>
      <c r="DE53" s="72">
        <v>277000000000000</v>
      </c>
      <c r="DF53" s="72">
        <v>254000000000000</v>
      </c>
      <c r="DG53" s="72">
        <v>238000000000000</v>
      </c>
      <c r="DH53" s="72">
        <v>217000000000000</v>
      </c>
      <c r="DI53" s="72">
        <v>189000000000000</v>
      </c>
      <c r="DJ53" s="72">
        <v>178000000000000</v>
      </c>
      <c r="DK53" s="72">
        <v>157000000000000</v>
      </c>
      <c r="DL53" s="72">
        <v>142000000000000</v>
      </c>
      <c r="DM53" s="72">
        <v>128000000000000</v>
      </c>
      <c r="DN53" s="72">
        <v>112000000000000</v>
      </c>
      <c r="DO53" s="72">
        <v>104000000000000</v>
      </c>
      <c r="DP53" s="72">
        <v>86400000000000</v>
      </c>
      <c r="DQ53" s="72">
        <v>77700000000000</v>
      </c>
      <c r="DR53" s="72">
        <v>72700000000000</v>
      </c>
      <c r="DS53" s="72">
        <v>61000000000000</v>
      </c>
      <c r="DT53" s="72">
        <v>53300000000000</v>
      </c>
      <c r="DU53" s="72">
        <v>46200000000000</v>
      </c>
      <c r="DV53" s="72">
        <v>41400000000000</v>
      </c>
      <c r="DW53" s="72">
        <v>34500000000000</v>
      </c>
      <c r="DX53" s="72">
        <v>30300000000000</v>
      </c>
      <c r="DY53" s="72">
        <v>25700000000000</v>
      </c>
      <c r="DZ53" s="72">
        <v>23100000000000</v>
      </c>
      <c r="EA53" s="72">
        <v>19300000000000</v>
      </c>
      <c r="EB53" s="72">
        <v>12800000000000</v>
      </c>
      <c r="EC53" s="72">
        <v>14000000000000</v>
      </c>
      <c r="ED53" s="72">
        <v>10900000000000</v>
      </c>
      <c r="EE53" s="72">
        <v>10900000000000</v>
      </c>
      <c r="EF53" s="72">
        <v>9000000000000</v>
      </c>
      <c r="EG53" s="72">
        <v>6750000000000</v>
      </c>
      <c r="EH53" s="72">
        <v>5280000000000</v>
      </c>
      <c r="EI53" s="72">
        <v>6260000000000</v>
      </c>
      <c r="EJ53" s="72">
        <v>4040000000000</v>
      </c>
      <c r="EK53" s="72">
        <v>3450000000000</v>
      </c>
      <c r="EL53" s="72">
        <v>3570000000000</v>
      </c>
      <c r="EM53" s="72">
        <v>3650000000000</v>
      </c>
      <c r="EN53" s="72">
        <v>2250000000000</v>
      </c>
      <c r="EO53" s="72">
        <v>2480000000000</v>
      </c>
      <c r="EP53" s="72">
        <v>1840000000000</v>
      </c>
      <c r="EQ53" s="72">
        <v>1810000000000</v>
      </c>
      <c r="ER53" s="72">
        <v>1810000000000</v>
      </c>
      <c r="ES53" s="72">
        <v>1350000000000</v>
      </c>
      <c r="ET53" s="72">
        <v>1270000000000</v>
      </c>
      <c r="EU53" s="72">
        <v>939000000000</v>
      </c>
      <c r="EV53" s="72">
        <v>963000000000</v>
      </c>
      <c r="EW53" s="72">
        <v>931000000000</v>
      </c>
      <c r="EX53" s="72">
        <v>770000000000</v>
      </c>
      <c r="EY53" s="72">
        <v>1110000000000</v>
      </c>
      <c r="EZ53" s="72">
        <v>827000000000</v>
      </c>
      <c r="FA53" s="72">
        <v>360000000000</v>
      </c>
      <c r="FB53" s="72">
        <v>473000000000</v>
      </c>
      <c r="FC53" s="72">
        <v>296000000000</v>
      </c>
      <c r="FD53" s="72">
        <v>450000000000</v>
      </c>
      <c r="FE53" s="72">
        <v>403000000000</v>
      </c>
      <c r="FF53" s="72">
        <v>152000000000</v>
      </c>
      <c r="FG53" s="72">
        <v>308000000000</v>
      </c>
      <c r="FH53" s="72">
        <v>134000000000</v>
      </c>
      <c r="FI53" s="72">
        <v>127000000000</v>
      </c>
      <c r="FJ53" s="192">
        <v>2.17E+16</v>
      </c>
      <c r="FK53" s="72">
        <v>2.59E+16</v>
      </c>
      <c r="FL53" s="72">
        <v>2.86E+16</v>
      </c>
      <c r="FM53" s="72">
        <v>2.97E+16</v>
      </c>
      <c r="FN53" s="72">
        <v>3.02E+16</v>
      </c>
      <c r="FO53" s="72">
        <v>2.99E+16</v>
      </c>
      <c r="FP53" s="72">
        <v>2.79E+16</v>
      </c>
      <c r="FQ53" s="72">
        <v>2.51E+16</v>
      </c>
      <c r="FR53" s="72">
        <v>2.21E+16</v>
      </c>
      <c r="FS53" s="32">
        <v>1.86E+16</v>
      </c>
      <c r="FT53" s="32">
        <v>1.53E+16</v>
      </c>
      <c r="FU53" s="32">
        <v>1.21E+16</v>
      </c>
      <c r="FV53" s="32">
        <v>9420000000000000</v>
      </c>
      <c r="FW53" s="32">
        <v>7100000000000000</v>
      </c>
      <c r="FX53" s="32">
        <v>5100000000000000</v>
      </c>
      <c r="FY53" s="32">
        <v>3840000000000000</v>
      </c>
      <c r="FZ53" s="32">
        <v>2900000000000000</v>
      </c>
      <c r="GA53" s="32">
        <v>2220000000000000</v>
      </c>
      <c r="GB53" s="32">
        <v>1680000000000000</v>
      </c>
      <c r="GC53" s="32">
        <v>1350000000000000</v>
      </c>
      <c r="GD53" s="32">
        <v>1190000000000000</v>
      </c>
      <c r="GE53" s="32">
        <v>1010000000000000</v>
      </c>
      <c r="GF53" s="32">
        <v>898000000000000</v>
      </c>
      <c r="GG53" s="32">
        <v>833000000000000</v>
      </c>
      <c r="GH53" s="32">
        <v>753000000000000</v>
      </c>
      <c r="GI53" s="32">
        <v>698000000000000</v>
      </c>
      <c r="GJ53" s="32">
        <v>656000000000000</v>
      </c>
      <c r="GK53" s="32">
        <v>622000000000000</v>
      </c>
      <c r="GL53" s="32">
        <v>593000000000000</v>
      </c>
      <c r="GM53" s="32">
        <v>551000000000000</v>
      </c>
      <c r="GN53" s="32">
        <v>487000000000000</v>
      </c>
      <c r="GO53" s="32">
        <v>475000000000000</v>
      </c>
      <c r="GP53" s="32">
        <v>442000000000000</v>
      </c>
      <c r="GQ53" s="32">
        <v>413000000000000</v>
      </c>
      <c r="GR53" s="32">
        <v>382000000000000</v>
      </c>
      <c r="GS53" s="32">
        <v>350000000000000</v>
      </c>
      <c r="GT53" s="32">
        <v>320000000000000</v>
      </c>
      <c r="GU53" s="32">
        <v>290000000000000</v>
      </c>
      <c r="GV53" s="32">
        <v>263000000000000</v>
      </c>
      <c r="GW53" s="32">
        <v>248000000000000</v>
      </c>
      <c r="GX53" s="32">
        <v>231000000000000</v>
      </c>
      <c r="GY53" s="32">
        <v>196000000000000</v>
      </c>
      <c r="GZ53" s="32">
        <v>178000000000000</v>
      </c>
      <c r="HA53" s="32">
        <v>155000000000000</v>
      </c>
      <c r="HB53" s="32">
        <v>134000000000000</v>
      </c>
      <c r="HC53" s="32">
        <v>121000000000000</v>
      </c>
      <c r="HD53" s="32">
        <v>109000000000000</v>
      </c>
      <c r="HE53" s="32">
        <v>96300000000000</v>
      </c>
      <c r="HF53" s="32">
        <v>84600000000000</v>
      </c>
      <c r="HG53" s="32">
        <v>81200000000000</v>
      </c>
      <c r="HH53" s="32">
        <v>65400000000000</v>
      </c>
      <c r="HI53" s="32">
        <v>55800000000000</v>
      </c>
      <c r="HJ53" s="32">
        <v>50800000000000</v>
      </c>
      <c r="HK53" s="32">
        <v>44800000000000</v>
      </c>
      <c r="HL53" s="32">
        <v>40100000000000</v>
      </c>
      <c r="HM53" s="32">
        <v>35100000000000</v>
      </c>
      <c r="HN53" s="32">
        <v>29900000000000</v>
      </c>
      <c r="HO53" s="32">
        <v>25400000000000</v>
      </c>
      <c r="HP53" s="32">
        <v>23500000000000</v>
      </c>
      <c r="HQ53" s="32">
        <v>20400000000000</v>
      </c>
      <c r="HR53" s="32">
        <v>17300000000000</v>
      </c>
      <c r="HS53" s="32">
        <v>17100000000000</v>
      </c>
      <c r="HT53" s="32">
        <v>15600000000000</v>
      </c>
      <c r="HU53" s="32">
        <v>12900000000000</v>
      </c>
      <c r="HV53" s="32">
        <v>11900000000000</v>
      </c>
      <c r="HW53" s="32">
        <v>11800000000000</v>
      </c>
      <c r="HX53" s="32">
        <v>10700000000000</v>
      </c>
      <c r="HY53" s="32">
        <v>8360000000000</v>
      </c>
      <c r="HZ53" s="32">
        <v>8470000000000</v>
      </c>
      <c r="IA53" s="32">
        <v>8990000000000</v>
      </c>
      <c r="IB53" s="32">
        <v>7160000000000</v>
      </c>
      <c r="IC53" s="32">
        <v>7670000000000</v>
      </c>
      <c r="ID53" s="32">
        <v>7860000000000</v>
      </c>
      <c r="IE53" s="32">
        <v>6730000000000</v>
      </c>
      <c r="IF53" s="32">
        <v>6070000000000</v>
      </c>
      <c r="IG53" s="32">
        <v>6700000000000</v>
      </c>
      <c r="IH53" s="32">
        <v>5200000000000</v>
      </c>
      <c r="II53" s="32">
        <v>5920000000000</v>
      </c>
      <c r="IJ53" s="32">
        <v>5570000000000</v>
      </c>
      <c r="IK53" s="32">
        <v>5660000000000</v>
      </c>
      <c r="IL53" s="32">
        <v>5700000000000</v>
      </c>
      <c r="IM53" s="32">
        <v>5770000000000</v>
      </c>
      <c r="IN53" s="32">
        <v>5700000000000</v>
      </c>
      <c r="IO53" s="32">
        <v>5510000000000</v>
      </c>
      <c r="IP53" s="32">
        <v>4580000000000</v>
      </c>
      <c r="IQ53" s="32">
        <v>4410000000000</v>
      </c>
      <c r="IR53" s="32">
        <v>3750000000000</v>
      </c>
      <c r="IS53" s="32">
        <v>3820000000000</v>
      </c>
      <c r="IT53" s="32">
        <v>3590000000000</v>
      </c>
      <c r="IU53" s="32">
        <v>2500000000000</v>
      </c>
      <c r="IV53" s="32">
        <v>2770000000000</v>
      </c>
      <c r="IW53" s="32">
        <v>2370000000000</v>
      </c>
      <c r="IY53" s="219"/>
      <c r="IZ53" s="219"/>
      <c r="JA53" s="33"/>
      <c r="JB53" s="185" t="e">
        <v>#N/A</v>
      </c>
      <c r="JC53" s="185" t="e">
        <v>#N/A</v>
      </c>
      <c r="JD53" s="33"/>
      <c r="JE53" s="185" t="e">
        <v>#N/A</v>
      </c>
      <c r="JF53" s="185" t="e">
        <v>#N/A</v>
      </c>
      <c r="JG53" s="32"/>
      <c r="JH53" s="32"/>
      <c r="JI53" s="32"/>
      <c r="JJ53" s="32"/>
      <c r="JK53" s="32"/>
      <c r="JL53" s="32"/>
      <c r="JM53" s="32"/>
      <c r="JN53" s="32"/>
      <c r="JO53" s="32"/>
      <c r="JP53" s="32"/>
      <c r="JQ53" s="32"/>
      <c r="JR53" s="32"/>
      <c r="JS53" s="32"/>
      <c r="JT53" s="32"/>
      <c r="JU53" s="32"/>
      <c r="JV53" s="32"/>
      <c r="JW53" s="32"/>
      <c r="JX53" s="32"/>
      <c r="JY53" s="32"/>
      <c r="JZ53" s="32"/>
      <c r="KA53" s="32"/>
      <c r="KB53" s="32"/>
      <c r="KC53" s="32"/>
      <c r="KD53" s="32"/>
      <c r="KE53" s="32"/>
      <c r="KF53" s="32"/>
      <c r="KG53" s="32"/>
      <c r="KH53" s="32"/>
      <c r="KI53" s="32"/>
      <c r="KJ53" s="32"/>
      <c r="KK53" s="32"/>
      <c r="KL53" s="32"/>
      <c r="KM53" s="33"/>
      <c r="KN53" s="175"/>
      <c r="KP53" s="39"/>
      <c r="KQ53" s="39"/>
      <c r="KR53" s="39"/>
      <c r="KS53" s="39"/>
      <c r="KT53" s="39"/>
      <c r="KU53" s="39"/>
      <c r="KV53" s="39"/>
      <c r="KW53" s="39"/>
      <c r="KX53" s="39"/>
      <c r="KY53" s="39"/>
      <c r="KZ53" s="39"/>
      <c r="LA53" s="39"/>
      <c r="LB53" s="39"/>
      <c r="LC53" s="39"/>
      <c r="LD53" s="39"/>
      <c r="LE53" s="39"/>
      <c r="LF53" s="39"/>
      <c r="LG53" s="39"/>
      <c r="LH53" s="39"/>
      <c r="LI53" s="39"/>
      <c r="LJ53" s="39"/>
      <c r="LK53" s="39"/>
      <c r="LL53" s="39"/>
      <c r="LM53" s="39"/>
      <c r="LN53" s="39"/>
      <c r="LO53" s="39"/>
      <c r="LP53" s="39"/>
      <c r="LQ53" s="39"/>
      <c r="LR53" s="39"/>
      <c r="LS53" s="39"/>
      <c r="LT53" s="39"/>
      <c r="LU53" s="39"/>
      <c r="LV53" s="39"/>
      <c r="LW53" s="39"/>
      <c r="LX53" s="39"/>
      <c r="LY53" s="39"/>
      <c r="LZ53" s="39"/>
      <c r="MA53" s="39"/>
      <c r="MB53" s="39"/>
      <c r="MC53" s="39"/>
      <c r="MD53" s="39"/>
      <c r="ME53" s="39"/>
      <c r="MF53" s="39"/>
      <c r="MG53" s="39"/>
      <c r="MH53" s="39"/>
      <c r="MI53" s="39"/>
      <c r="MJ53" s="39"/>
      <c r="MK53" s="39"/>
      <c r="ML53" s="39"/>
      <c r="MM53" s="39"/>
      <c r="MN53" s="39"/>
      <c r="MO53" s="39"/>
      <c r="MP53" s="39"/>
      <c r="MQ53" s="39"/>
      <c r="MR53" s="39"/>
      <c r="MS53" s="39"/>
      <c r="MT53" s="39"/>
      <c r="MU53" s="39"/>
      <c r="MV53" s="39"/>
      <c r="MW53" s="39"/>
      <c r="MX53" s="39"/>
      <c r="MY53" s="39"/>
      <c r="MZ53" s="39"/>
      <c r="NA53" s="39"/>
      <c r="NB53" s="39"/>
      <c r="NC53" s="39"/>
      <c r="ND53" s="39"/>
      <c r="NE53" s="39"/>
      <c r="NF53" s="39"/>
      <c r="NG53" s="39"/>
      <c r="NH53" s="39"/>
      <c r="NI53" s="39"/>
      <c r="NJ53" s="39"/>
      <c r="NK53" s="39"/>
      <c r="NL53" s="39"/>
      <c r="NM53" s="39"/>
      <c r="NN53" s="39"/>
      <c r="NO53" s="39"/>
      <c r="NP53" s="39"/>
      <c r="NQ53" s="39"/>
      <c r="NR53" s="39"/>
      <c r="NS53" s="39"/>
      <c r="NT53" s="39"/>
      <c r="NU53" s="39"/>
      <c r="NV53" s="39"/>
      <c r="NW53" s="39"/>
      <c r="NX53" s="39"/>
      <c r="NY53" s="39"/>
      <c r="NZ53" s="39"/>
      <c r="OA53" s="39"/>
      <c r="OB53" s="39"/>
      <c r="OC53" s="39"/>
      <c r="OD53" s="39"/>
      <c r="OE53" s="39"/>
      <c r="OF53" s="39"/>
      <c r="OG53" s="39"/>
      <c r="OH53" s="39"/>
      <c r="OI53" s="39"/>
      <c r="OJ53" s="39"/>
      <c r="OL53" s="173" t="e">
        <v>#N/A</v>
      </c>
      <c r="OM53" s="173" t="e">
        <v>#N/A</v>
      </c>
      <c r="ON53" s="199">
        <v>5.7915358733190931</v>
      </c>
      <c r="OO53" s="173" t="e">
        <v>#N/A</v>
      </c>
      <c r="OP53" s="189">
        <v>-6.4901573768398739</v>
      </c>
      <c r="OQ53" s="189">
        <v>-2.0419114894707819</v>
      </c>
      <c r="OR53" s="189">
        <v>10.583113323357278</v>
      </c>
      <c r="OS53" s="189">
        <v>1.3809849578100517</v>
      </c>
      <c r="OT53" s="189">
        <v>709455612066715</v>
      </c>
      <c r="OU53" s="198">
        <v>45920139999717.359</v>
      </c>
      <c r="OV53" s="188">
        <v>7.7850485851693021</v>
      </c>
      <c r="OW53" s="188">
        <v>1.4669612998649793</v>
      </c>
      <c r="OX53" s="188">
        <v>1293851113291770</v>
      </c>
      <c r="OY53" s="200">
        <v>951627179622400</v>
      </c>
      <c r="OZ53" s="189">
        <v>922227256066048</v>
      </c>
      <c r="PA53" s="200">
        <v>1645510284804090</v>
      </c>
      <c r="PB53" s="189">
        <v>1467345243471870</v>
      </c>
      <c r="PC53" s="189">
        <v>1340102273925120</v>
      </c>
      <c r="PD53" s="189">
        <v>1019341835337720</v>
      </c>
      <c r="PE53" s="189">
        <v>1646839577182200</v>
      </c>
      <c r="PF53" s="189">
        <v>1317357871955960</v>
      </c>
      <c r="PG53" s="189">
        <v>1550922891132920</v>
      </c>
      <c r="PH53" s="189">
        <v>1314230196240380</v>
      </c>
      <c r="PI53" s="188">
        <v>1201157531762680</v>
      </c>
      <c r="PJ53" s="188">
        <v>1214976320602110</v>
      </c>
      <c r="PK53" s="188">
        <v>1141169991974910</v>
      </c>
      <c r="PL53" s="188">
        <v>1276736339705850</v>
      </c>
      <c r="PM53" s="188">
        <v>1257936865198080</v>
      </c>
      <c r="PN53" s="188">
        <v>1202843306426360</v>
      </c>
      <c r="PO53" s="188">
        <v>1130910120411130</v>
      </c>
      <c r="PP53" s="188">
        <v>1130883813736440</v>
      </c>
      <c r="PQ53" s="188">
        <v>971891305086976</v>
      </c>
      <c r="PR53" s="188">
        <v>1103676806529020</v>
      </c>
      <c r="PS53" s="188">
        <v>974077443440640</v>
      </c>
      <c r="PT53" s="188">
        <v>1036245551546360</v>
      </c>
      <c r="PU53" s="188">
        <v>1114721314930680</v>
      </c>
      <c r="PV53" s="188">
        <v>973610365747200</v>
      </c>
      <c r="PW53" s="188">
        <v>960352271466496</v>
      </c>
      <c r="PX53" s="188">
        <v>982686302732288</v>
      </c>
      <c r="PY53" s="188">
        <v>857825764966400</v>
      </c>
      <c r="PZ53" s="188">
        <v>866062102953984</v>
      </c>
      <c r="QA53" s="188">
        <v>771449610567680</v>
      </c>
      <c r="QB53" s="188">
        <v>829462740467712</v>
      </c>
      <c r="QC53" s="188">
        <v>729053115973632</v>
      </c>
      <c r="QD53" s="188">
        <v>721924678221824</v>
      </c>
      <c r="QE53" s="188">
        <v>713947246231552</v>
      </c>
      <c r="QF53" s="188">
        <v>641962117955584</v>
      </c>
      <c r="QG53" s="188">
        <v>605570792947712</v>
      </c>
      <c r="QH53" s="188">
        <v>575822104625152</v>
      </c>
      <c r="QI53" s="188">
        <v>519714564472832</v>
      </c>
      <c r="QJ53" s="188">
        <v>499153650057216</v>
      </c>
      <c r="QK53" s="188">
        <v>497714030706688</v>
      </c>
      <c r="QL53" s="188">
        <v>449085370793984</v>
      </c>
      <c r="QM53" s="188">
        <v>392973837664256</v>
      </c>
      <c r="QN53" s="188">
        <v>388786982748160</v>
      </c>
      <c r="QO53" s="188">
        <v>326391644028928</v>
      </c>
      <c r="QP53" s="188">
        <v>318187518296064</v>
      </c>
      <c r="QQ53" s="188">
        <v>272400281239552</v>
      </c>
      <c r="QR53" s="188">
        <v>236342873161728</v>
      </c>
      <c r="QS53" s="188">
        <v>227494586220544</v>
      </c>
      <c r="QT53" s="188">
        <v>210073175457792</v>
      </c>
      <c r="QU53" s="188">
        <v>191007463309312</v>
      </c>
      <c r="QV53" s="188">
        <v>177934203617280</v>
      </c>
      <c r="QW53" s="188">
        <v>135085009403904</v>
      </c>
      <c r="QX53" s="188">
        <v>134759665631232</v>
      </c>
      <c r="QY53" s="188">
        <v>110565762531328</v>
      </c>
      <c r="QZ53" s="188">
        <v>94848447152128</v>
      </c>
      <c r="RA53" s="188">
        <v>73964932038656</v>
      </c>
      <c r="RB53" s="188">
        <v>80785474322432</v>
      </c>
      <c r="RC53" s="188">
        <v>67598863564800</v>
      </c>
      <c r="RD53" s="188">
        <v>56428526043136</v>
      </c>
      <c r="RE53" s="188">
        <v>58970966327296</v>
      </c>
      <c r="RF53" s="188">
        <v>44732310880256</v>
      </c>
      <c r="RG53" s="188">
        <v>47661528907776</v>
      </c>
      <c r="RH53" s="188">
        <v>28360830877696</v>
      </c>
      <c r="RI53" s="188">
        <v>36237922533376</v>
      </c>
      <c r="RJ53" s="188">
        <v>26159408480256</v>
      </c>
      <c r="RK53" s="188">
        <v>24309928034304</v>
      </c>
      <c r="RL53" s="188">
        <v>17183212044288</v>
      </c>
      <c r="RM53" s="188">
        <v>18093501841408</v>
      </c>
      <c r="RN53" s="188">
        <v>16750428028928</v>
      </c>
      <c r="RO53" s="188">
        <v>12639415566336</v>
      </c>
      <c r="RP53" s="188">
        <v>14186457333760</v>
      </c>
      <c r="RQ53" s="188">
        <v>12207537520640</v>
      </c>
      <c r="RR53" s="188">
        <v>10443865194496</v>
      </c>
      <c r="RS53" s="188">
        <v>10493866541056</v>
      </c>
      <c r="RT53" s="188">
        <v>8177309974528</v>
      </c>
      <c r="RU53" s="188">
        <v>5648233267200</v>
      </c>
      <c r="RV53" s="188">
        <v>6231799365632</v>
      </c>
      <c r="RW53" s="188">
        <v>4444498427904</v>
      </c>
      <c r="RX53" s="188">
        <v>8363551227904</v>
      </c>
      <c r="RY53" s="188">
        <v>4562088886272</v>
      </c>
      <c r="RZ53" s="188">
        <v>5536130531328</v>
      </c>
      <c r="SA53" s="188">
        <v>5818650984448</v>
      </c>
      <c r="SB53" s="188">
        <v>4368760569856</v>
      </c>
      <c r="SC53" s="188">
        <v>2692704370688</v>
      </c>
      <c r="SD53" s="188">
        <v>2686447517696</v>
      </c>
      <c r="SE53" s="188">
        <v>3096096538624</v>
      </c>
      <c r="SF53" s="188">
        <v>3813543510016</v>
      </c>
      <c r="SG53" s="188">
        <v>3210615980032</v>
      </c>
      <c r="SH53" s="188">
        <v>2012735602688</v>
      </c>
      <c r="SI53" s="188">
        <v>5329165746176</v>
      </c>
      <c r="SJ53" s="188">
        <v>1798713769984</v>
      </c>
      <c r="SK53" s="188">
        <v>3435677089792</v>
      </c>
      <c r="SL53" s="188">
        <v>2053429395456</v>
      </c>
      <c r="SM53" s="188">
        <v>1399245897728</v>
      </c>
      <c r="SN53" s="188">
        <v>2808054284288</v>
      </c>
      <c r="SO53" s="188">
        <v>709412716544</v>
      </c>
      <c r="SP53" s="188">
        <v>3577428574208</v>
      </c>
      <c r="SQ53" s="188">
        <v>1622943203328</v>
      </c>
      <c r="SR53" s="188">
        <v>1488281141248</v>
      </c>
      <c r="SS53" s="188">
        <v>597144268439552</v>
      </c>
      <c r="ST53" s="188">
        <v>437844367638528</v>
      </c>
      <c r="SU53" s="188">
        <v>458587683946496</v>
      </c>
      <c r="SV53" s="188">
        <v>444515290710016</v>
      </c>
      <c r="SW53" s="188">
        <v>282796987777024</v>
      </c>
      <c r="SX53" s="188">
        <v>338373797478400</v>
      </c>
      <c r="SY53" s="188">
        <v>221473142734848</v>
      </c>
      <c r="SZ53" s="188">
        <v>340196742660096</v>
      </c>
      <c r="TA53" s="188">
        <v>239239795048448</v>
      </c>
      <c r="TB53" s="188">
        <v>266112197459968</v>
      </c>
      <c r="TC53" s="188">
        <v>181622120906752</v>
      </c>
      <c r="TD53" s="188">
        <v>159708744777728</v>
      </c>
      <c r="TE53" s="188">
        <v>156596923531264</v>
      </c>
      <c r="TF53" s="188">
        <v>145328657399808</v>
      </c>
      <c r="TG53" s="188">
        <v>169549303382016</v>
      </c>
      <c r="TH53" s="188">
        <v>158251425464320</v>
      </c>
      <c r="TI53" s="188">
        <v>117876828667904</v>
      </c>
      <c r="TJ53" s="188">
        <v>124022113173504</v>
      </c>
      <c r="TK53" s="188">
        <v>90079900991488</v>
      </c>
      <c r="TL53" s="188">
        <v>139574785343488</v>
      </c>
      <c r="TM53" s="188">
        <v>138031499575296</v>
      </c>
      <c r="TN53" s="188">
        <v>128426912514048</v>
      </c>
      <c r="TO53" s="188">
        <v>104892194619392</v>
      </c>
      <c r="TP53" s="188">
        <v>174495629312000</v>
      </c>
      <c r="TQ53" s="188">
        <v>110998933471232</v>
      </c>
      <c r="TR53" s="188">
        <v>142518524051456</v>
      </c>
      <c r="TS53" s="188">
        <v>90235534835712</v>
      </c>
      <c r="TT53" s="188">
        <v>110576894214144</v>
      </c>
      <c r="TU53" s="188">
        <v>97125534793728</v>
      </c>
      <c r="TV53" s="188">
        <v>80464735895552</v>
      </c>
      <c r="TW53" s="188">
        <v>63910073860096</v>
      </c>
      <c r="TX53" s="188">
        <v>77365044576256</v>
      </c>
      <c r="TY53" s="188">
        <v>56004217667584</v>
      </c>
      <c r="TZ53" s="188">
        <v>62419187531776</v>
      </c>
      <c r="UA53" s="188">
        <v>68306677530624</v>
      </c>
      <c r="UB53" s="188">
        <v>54303725191168</v>
      </c>
      <c r="UC53" s="188">
        <v>43943811088384</v>
      </c>
      <c r="UD53" s="188">
        <v>49009850843136</v>
      </c>
      <c r="UE53" s="188">
        <v>63831028006912</v>
      </c>
      <c r="UF53" s="188">
        <v>51075545563136</v>
      </c>
      <c r="UG53" s="188">
        <v>32990126145536</v>
      </c>
      <c r="UH53" s="188">
        <v>30684538208256</v>
      </c>
      <c r="UI53" s="188">
        <v>31289291833344</v>
      </c>
      <c r="UJ53" s="188">
        <v>32791257415680</v>
      </c>
      <c r="UK53" s="188">
        <v>26929755324416</v>
      </c>
      <c r="UL53" s="188">
        <v>27553133756416</v>
      </c>
      <c r="UM53" s="188">
        <v>23953112301568</v>
      </c>
      <c r="UN53" s="188">
        <v>17287954300928</v>
      </c>
      <c r="UO53" s="188">
        <v>23461072207872</v>
      </c>
      <c r="UP53" s="188">
        <v>19646442897408</v>
      </c>
      <c r="UQ53" s="188">
        <v>18749786685440</v>
      </c>
      <c r="UR53" s="188">
        <v>18783527763968</v>
      </c>
      <c r="US53" s="188">
        <v>19610650804224</v>
      </c>
      <c r="UT53" s="188">
        <v>14863032123392</v>
      </c>
      <c r="UU53" s="188">
        <v>11145132900352</v>
      </c>
      <c r="UV53" s="188">
        <v>9921901887488</v>
      </c>
      <c r="UW53" s="188">
        <v>9425719918592</v>
      </c>
      <c r="UX53" s="188">
        <v>9473304297472</v>
      </c>
      <c r="UY53" s="188">
        <v>8108678578176</v>
      </c>
      <c r="UZ53" s="188">
        <v>6506878074880</v>
      </c>
      <c r="VA53" s="188">
        <v>4133953732608</v>
      </c>
      <c r="VB53" s="188">
        <v>6235938095104</v>
      </c>
      <c r="VC53" s="188">
        <v>3517847699456</v>
      </c>
      <c r="VD53" s="188">
        <v>5366739894272</v>
      </c>
      <c r="VE53" s="188">
        <v>5307332296704</v>
      </c>
      <c r="VF53" s="188">
        <v>4277593440256</v>
      </c>
      <c r="VG53" s="188">
        <v>2909490905088</v>
      </c>
      <c r="VH53" s="188">
        <v>4042644258816</v>
      </c>
      <c r="VI53" s="188">
        <v>5062888783872</v>
      </c>
      <c r="VJ53" s="188">
        <v>2883604185088</v>
      </c>
      <c r="VK53" s="188">
        <v>5140796932096</v>
      </c>
      <c r="VL53" s="188">
        <v>3480828772352</v>
      </c>
      <c r="VM53" s="188">
        <v>1718073294848</v>
      </c>
      <c r="VN53" s="188">
        <v>3650699132928</v>
      </c>
      <c r="VO53" s="188">
        <v>1936767713280</v>
      </c>
      <c r="VP53" s="188">
        <v>2751834619904</v>
      </c>
      <c r="VQ53" s="188">
        <v>3188557086720</v>
      </c>
      <c r="VR53" s="188">
        <v>2082058928128</v>
      </c>
      <c r="VS53" s="188">
        <v>2705159618560</v>
      </c>
      <c r="VT53" s="188">
        <v>2270272684032</v>
      </c>
      <c r="VU53" s="188">
        <v>1382839222272</v>
      </c>
      <c r="VV53" s="188">
        <v>3157932900352</v>
      </c>
      <c r="VW53" s="188">
        <v>1738836148224</v>
      </c>
      <c r="VX53" s="188">
        <v>1202608013312</v>
      </c>
      <c r="VY53" s="188">
        <v>1293831897088</v>
      </c>
      <c r="VZ53" s="188">
        <v>2132163690496</v>
      </c>
      <c r="WA53" s="188">
        <v>1805129220096</v>
      </c>
      <c r="WB53" s="188">
        <v>1652300972032</v>
      </c>
      <c r="WC53" s="188">
        <v>1140986478592</v>
      </c>
      <c r="WD53" s="188">
        <v>2508371525632</v>
      </c>
      <c r="WE53" s="188">
        <v>1437106569216</v>
      </c>
      <c r="WF53" s="188">
        <v>2403592568832</v>
      </c>
      <c r="WG53" s="188">
        <v>1404235939840</v>
      </c>
      <c r="WH53" s="188">
        <v>1109051834368</v>
      </c>
      <c r="WI53" s="188">
        <v>1651515850752</v>
      </c>
      <c r="WJ53" s="188">
        <v>484144807936</v>
      </c>
      <c r="WK53" s="188">
        <v>2300450177024</v>
      </c>
      <c r="WL53" s="188">
        <v>1508960501760</v>
      </c>
      <c r="WM53" s="188">
        <v>764154740736</v>
      </c>
      <c r="WN53" s="36"/>
      <c r="WO53" s="187">
        <v>0.08</v>
      </c>
      <c r="WP53" s="37"/>
      <c r="WQ53" s="37">
        <v>1.4386666666666674</v>
      </c>
      <c r="WR53" s="37"/>
      <c r="WS53" s="37">
        <v>0.18461538461538451</v>
      </c>
      <c r="WT53" s="37"/>
      <c r="WU53" s="37">
        <v>3.32</v>
      </c>
      <c r="WV53" s="188"/>
      <c r="WW53"/>
      <c r="WX53" s="39">
        <v>4.0706516517311657</v>
      </c>
      <c r="WY53" s="39">
        <v>504.81</v>
      </c>
      <c r="WZ53" s="39">
        <v>5.0891300839212636</v>
      </c>
      <c r="XA53" s="39">
        <v>68.376146788990823</v>
      </c>
      <c r="XB53" s="227">
        <v>3.6366618850164936E+16</v>
      </c>
      <c r="XC53" s="227">
        <v>2159345056151828.7</v>
      </c>
      <c r="XD53" s="39">
        <v>28.514712706316129</v>
      </c>
      <c r="XE53" s="39">
        <v>10.803035565877826</v>
      </c>
      <c r="XF53" s="39">
        <v>43.532388859257381</v>
      </c>
      <c r="XG53" s="39">
        <v>17.882045740039203</v>
      </c>
      <c r="XH53" s="220"/>
      <c r="XI53" s="223"/>
      <c r="XJ53" s="223"/>
      <c r="XK53" s="187">
        <v>3.8158258575431153E+18</v>
      </c>
      <c r="XL53" s="187">
        <v>1.3792452211026437E+18</v>
      </c>
      <c r="XM53" s="187">
        <v>4.1892146635167085E+17</v>
      </c>
      <c r="XN53" s="187">
        <v>1.2098388930039366E+17</v>
      </c>
      <c r="XO53" s="187">
        <v>3.0328770706922784E+16</v>
      </c>
      <c r="XP53" s="187">
        <v>1.0379460786688396E+16</v>
      </c>
      <c r="XQ53" s="187">
        <v>6244539028676657</v>
      </c>
      <c r="XR53" s="187">
        <v>4634100567988427</v>
      </c>
      <c r="XS53" s="187">
        <v>3653543530790476.5</v>
      </c>
      <c r="XT53" s="187">
        <v>2550031362420338.5</v>
      </c>
      <c r="XU53" s="187">
        <v>1648007086505154.7</v>
      </c>
      <c r="XV53" s="187">
        <v>1041621373102371.6</v>
      </c>
      <c r="XW53" s="187">
        <v>621934044206582.25</v>
      </c>
      <c r="XX53" s="187">
        <v>365224849927933.37</v>
      </c>
      <c r="XY53" s="187">
        <v>213214737171983.12</v>
      </c>
      <c r="XZ53" s="187">
        <v>119891814292196.44</v>
      </c>
      <c r="YA53" s="187">
        <v>65544522253890.57</v>
      </c>
      <c r="YB53" s="187">
        <v>34013412226056.832</v>
      </c>
      <c r="YC53" s="187">
        <v>17670717153512.535</v>
      </c>
      <c r="YD53" s="187">
        <v>10634004317201.826</v>
      </c>
      <c r="YE53" s="187">
        <v>7680418898639.335</v>
      </c>
      <c r="YF53" s="187">
        <v>5848493734460.6895</v>
      </c>
      <c r="YG53" s="187">
        <v>4343987773280.4019</v>
      </c>
      <c r="YH53" s="187">
        <v>3026882736766.2588</v>
      </c>
      <c r="YI53" s="187">
        <v>1915898172297.4158</v>
      </c>
      <c r="YJ53" s="187">
        <v>1043890157938.3966</v>
      </c>
      <c r="YK53" s="187">
        <v>500699665175.39606</v>
      </c>
      <c r="YL53" s="187">
        <v>242332432351.49695</v>
      </c>
      <c r="YM53" s="187">
        <v>134291966425.74467</v>
      </c>
      <c r="YN53" s="187">
        <v>75441759875.981934</v>
      </c>
      <c r="YO53" s="187">
        <v>37613298254.735756</v>
      </c>
      <c r="YP53" s="187">
        <v>19114457214.03516</v>
      </c>
      <c r="YQ53" s="187">
        <v>17213947683.534786</v>
      </c>
      <c r="YR53" s="187">
        <v>22517564878.735115</v>
      </c>
      <c r="YS53" s="187">
        <v>27760841798.309464</v>
      </c>
      <c r="YT53"/>
      <c r="YU53" s="187"/>
      <c r="YV53" s="187"/>
      <c r="YW53" s="187"/>
      <c r="YX53" s="32">
        <v>4.2267364968315904E+17</v>
      </c>
      <c r="YY53" s="32">
        <v>2.0316477198740243E+17</v>
      </c>
      <c r="YZ53" s="32">
        <v>9.0866738542718928E+16</v>
      </c>
      <c r="ZA53" s="187">
        <v>4.1691808438295928E+16</v>
      </c>
      <c r="ZB53" s="187">
        <v>1.5831611459697518E+16</v>
      </c>
      <c r="ZC53" s="187">
        <v>5104901678236402</v>
      </c>
      <c r="ZD53" s="187">
        <v>1331607610191948.5</v>
      </c>
      <c r="ZE53" s="187">
        <v>465808341573033.75</v>
      </c>
      <c r="ZF53" s="187">
        <v>205330141126221.03</v>
      </c>
      <c r="ZG53" s="187">
        <v>179021502275627.75</v>
      </c>
      <c r="ZH53" s="187">
        <v>186466871488934.44</v>
      </c>
      <c r="ZI53" s="187">
        <v>156431342833302.16</v>
      </c>
      <c r="ZJ53" s="187">
        <v>94091073777009.5</v>
      </c>
      <c r="ZK53" s="187">
        <v>43750162401517.547</v>
      </c>
      <c r="ZL53" s="187">
        <v>20478540303201.836</v>
      </c>
      <c r="ZM53" s="187">
        <v>16074197643269.305</v>
      </c>
      <c r="ZN53" s="187">
        <v>15476627732686.68</v>
      </c>
      <c r="ZO53" s="187">
        <v>15031882785005.85</v>
      </c>
      <c r="ZP53" s="187">
        <v>14618110282433.215</v>
      </c>
      <c r="ZQ53" s="187">
        <v>14113585777610.082</v>
      </c>
      <c r="ZR53" s="187">
        <v>12796377333277.355</v>
      </c>
      <c r="ZS53" s="187">
        <v>10583274761988.215</v>
      </c>
      <c r="ZT53" s="187">
        <v>8039964727689.418</v>
      </c>
      <c r="ZU53" s="187">
        <v>5635479946956.7217</v>
      </c>
      <c r="ZV53" s="187">
        <v>3833855711907.8188</v>
      </c>
      <c r="ZW53" s="187">
        <v>2584481536562.314</v>
      </c>
      <c r="ZX53" s="187">
        <v>1746952110321.0925</v>
      </c>
      <c r="ZY53" s="187">
        <v>1235308914456.8181</v>
      </c>
      <c r="ZZ53" s="187">
        <v>871078436126.32764</v>
      </c>
      <c r="AAA53" s="187">
        <v>550580961311.84937</v>
      </c>
      <c r="AAB53" s="187">
        <v>288342862193.50305</v>
      </c>
      <c r="AAC53" s="187">
        <v>152868677802.21689</v>
      </c>
      <c r="AAD53" s="187">
        <v>168789698947.12518</v>
      </c>
      <c r="AAE53" s="187">
        <v>246516570160.86264</v>
      </c>
      <c r="AAF53" s="187">
        <v>318920018202.89905</v>
      </c>
    </row>
    <row r="54" spans="1:708" x14ac:dyDescent="0.3">
      <c r="A54" s="2">
        <v>43127</v>
      </c>
      <c r="B54" s="1" t="s">
        <v>12</v>
      </c>
      <c r="C54" s="4" t="s">
        <v>10</v>
      </c>
      <c r="D54" s="1">
        <v>63</v>
      </c>
      <c r="E54" s="3">
        <v>0.54710648148148155</v>
      </c>
      <c r="F54" s="3">
        <v>0.55254629629629626</v>
      </c>
      <c r="G54" s="196"/>
      <c r="H54" s="57">
        <v>43127.547106481485</v>
      </c>
      <c r="I54" s="57">
        <v>43127.552546296298</v>
      </c>
      <c r="J54" s="196">
        <f t="shared" si="0"/>
        <v>48</v>
      </c>
      <c r="K54" s="77">
        <v>3</v>
      </c>
      <c r="L54" s="190">
        <v>99</v>
      </c>
      <c r="M54" s="190">
        <v>3.2</v>
      </c>
      <c r="N54" s="190">
        <v>2.9</v>
      </c>
      <c r="O54" s="190">
        <v>334</v>
      </c>
      <c r="P54" s="190">
        <v>1023.5</v>
      </c>
      <c r="Q54" s="191">
        <v>315</v>
      </c>
      <c r="R54" s="205" t="s">
        <v>10</v>
      </c>
      <c r="S54" s="206">
        <v>13.93</v>
      </c>
      <c r="T54" s="206">
        <v>1.942140118508191</v>
      </c>
      <c r="U54" s="216">
        <v>3155.9</v>
      </c>
      <c r="V54" s="78">
        <f t="shared" si="1"/>
        <v>63</v>
      </c>
      <c r="W54" s="60"/>
      <c r="X54" s="60"/>
      <c r="Y54" s="60"/>
      <c r="Z54" s="120"/>
      <c r="AA54" s="120"/>
      <c r="AB54" s="60"/>
      <c r="AC54" s="60"/>
      <c r="AD54" s="60"/>
      <c r="AE54" s="60"/>
      <c r="AF54" s="60"/>
      <c r="AG54" s="60"/>
      <c r="AH54" s="52">
        <v>75</v>
      </c>
      <c r="AI54" s="52">
        <v>529</v>
      </c>
      <c r="AJ54" s="52">
        <v>62.75</v>
      </c>
      <c r="AK54" s="83">
        <f>0.4536*3400</f>
        <v>1542.24</v>
      </c>
      <c r="AL54" s="86" t="e">
        <f>NA()</f>
        <v>#N/A</v>
      </c>
      <c r="AM54" s="75"/>
      <c r="AN54" s="85">
        <v>647.57000000000005</v>
      </c>
      <c r="AO54" s="75">
        <v>31.771999999999998</v>
      </c>
      <c r="AP54" s="48">
        <v>1.81</v>
      </c>
      <c r="AR54" s="49">
        <v>1.26</v>
      </c>
      <c r="AT54" s="89">
        <v>50</v>
      </c>
      <c r="AU54" s="90"/>
      <c r="AV54" s="89"/>
      <c r="AW54" s="90"/>
      <c r="BB54" s="89">
        <v>37.6</v>
      </c>
      <c r="BD54" s="74"/>
      <c r="BE54" s="70"/>
      <c r="BF54" s="74"/>
      <c r="BG54" s="69"/>
      <c r="BH54" s="88"/>
      <c r="BI54" s="70"/>
      <c r="BJ54" s="70">
        <v>3.7</v>
      </c>
      <c r="BK54" s="70"/>
      <c r="BL54" s="70">
        <v>5.9</v>
      </c>
      <c r="BM54" s="69"/>
      <c r="BN54" s="71">
        <v>2100000</v>
      </c>
      <c r="BO54" s="72">
        <v>126000</v>
      </c>
      <c r="BP54" s="73">
        <v>5220000000000000</v>
      </c>
      <c r="BQ54" s="73">
        <v>314000000000000</v>
      </c>
      <c r="BR54" s="49">
        <v>6.47</v>
      </c>
      <c r="BS54" s="49">
        <v>2.44</v>
      </c>
      <c r="BT54" s="70">
        <v>16.09</v>
      </c>
      <c r="BU54" s="69">
        <v>6.08</v>
      </c>
      <c r="BV54" s="71">
        <v>179000000000000</v>
      </c>
      <c r="BW54" s="72">
        <v>318000000000000</v>
      </c>
      <c r="BX54" s="72">
        <v>287000000000000</v>
      </c>
      <c r="BY54" s="72">
        <v>359000000000000</v>
      </c>
      <c r="BZ54" s="72">
        <v>412000000000000</v>
      </c>
      <c r="CA54" s="72">
        <v>431000000000000</v>
      </c>
      <c r="CB54" s="72">
        <v>472000000000000</v>
      </c>
      <c r="CC54" s="72">
        <v>536000000000000</v>
      </c>
      <c r="CD54" s="72">
        <v>544000000000000</v>
      </c>
      <c r="CE54" s="72">
        <v>565000000000000</v>
      </c>
      <c r="CF54" s="72">
        <v>573000000000000</v>
      </c>
      <c r="CG54" s="72">
        <v>618000000000000</v>
      </c>
      <c r="CH54" s="72">
        <v>637000000000000</v>
      </c>
      <c r="CI54" s="72">
        <v>631000000000000</v>
      </c>
      <c r="CJ54" s="72">
        <v>616000000000000</v>
      </c>
      <c r="CK54" s="72">
        <v>648000000000000</v>
      </c>
      <c r="CL54" s="72">
        <v>637000000000000</v>
      </c>
      <c r="CM54" s="72">
        <v>618000000000000</v>
      </c>
      <c r="CN54" s="72">
        <v>627000000000000</v>
      </c>
      <c r="CO54" s="72">
        <v>615000000000000</v>
      </c>
      <c r="CP54" s="72">
        <v>581000000000000</v>
      </c>
      <c r="CQ54" s="72">
        <v>570000000000000</v>
      </c>
      <c r="CR54" s="72">
        <v>549000000000000</v>
      </c>
      <c r="CS54" s="72">
        <v>547000000000000</v>
      </c>
      <c r="CT54" s="72">
        <v>536000000000000</v>
      </c>
      <c r="CU54" s="72">
        <v>516000000000000</v>
      </c>
      <c r="CV54" s="72">
        <v>499000000000000</v>
      </c>
      <c r="CW54" s="72">
        <v>475000000000000</v>
      </c>
      <c r="CX54" s="72">
        <v>459000000000000</v>
      </c>
      <c r="CY54" s="72">
        <v>433000000000000</v>
      </c>
      <c r="CZ54" s="72">
        <v>412000000000000</v>
      </c>
      <c r="DA54" s="72">
        <v>378000000000000</v>
      </c>
      <c r="DB54" s="72">
        <v>341000000000000</v>
      </c>
      <c r="DC54" s="72">
        <v>331000000000000</v>
      </c>
      <c r="DD54" s="72">
        <v>306000000000000</v>
      </c>
      <c r="DE54" s="72">
        <v>288000000000000</v>
      </c>
      <c r="DF54" s="72">
        <v>268000000000000</v>
      </c>
      <c r="DG54" s="72">
        <v>247000000000000</v>
      </c>
      <c r="DH54" s="72">
        <v>215000000000000</v>
      </c>
      <c r="DI54" s="72">
        <v>209000000000000</v>
      </c>
      <c r="DJ54" s="72">
        <v>178000000000000</v>
      </c>
      <c r="DK54" s="72">
        <v>169000000000000</v>
      </c>
      <c r="DL54" s="72">
        <v>152000000000000</v>
      </c>
      <c r="DM54" s="72">
        <v>135000000000000</v>
      </c>
      <c r="DN54" s="72">
        <v>123000000000000</v>
      </c>
      <c r="DO54" s="72">
        <v>106000000000000</v>
      </c>
      <c r="DP54" s="72">
        <v>93300000000000</v>
      </c>
      <c r="DQ54" s="72">
        <v>85100000000000</v>
      </c>
      <c r="DR54" s="72">
        <v>76700000000000</v>
      </c>
      <c r="DS54" s="72">
        <v>69200000000000</v>
      </c>
      <c r="DT54" s="72">
        <v>58700000000000</v>
      </c>
      <c r="DU54" s="72">
        <v>50500000000000</v>
      </c>
      <c r="DV54" s="72">
        <v>43500000000000</v>
      </c>
      <c r="DW54" s="72">
        <v>41300000000000</v>
      </c>
      <c r="DX54" s="72">
        <v>34000000000000</v>
      </c>
      <c r="DY54" s="72">
        <v>26900000000000</v>
      </c>
      <c r="DZ54" s="72">
        <v>24500000000000</v>
      </c>
      <c r="EA54" s="72">
        <v>21000000000000</v>
      </c>
      <c r="EB54" s="72">
        <v>18000000000000</v>
      </c>
      <c r="EC54" s="72">
        <v>16200000000000</v>
      </c>
      <c r="ED54" s="72">
        <v>11600000000000</v>
      </c>
      <c r="EE54" s="72">
        <v>11600000000000</v>
      </c>
      <c r="EF54" s="72">
        <v>8820000000000</v>
      </c>
      <c r="EG54" s="72">
        <v>7450000000000</v>
      </c>
      <c r="EH54" s="72">
        <v>6170000000000</v>
      </c>
      <c r="EI54" s="72">
        <v>5330000000000</v>
      </c>
      <c r="EJ54" s="72">
        <v>4820000000000</v>
      </c>
      <c r="EK54" s="72">
        <v>3600000000000</v>
      </c>
      <c r="EL54" s="72">
        <v>3460000000000</v>
      </c>
      <c r="EM54" s="72">
        <v>3060000000000</v>
      </c>
      <c r="EN54" s="72">
        <v>2170000000000</v>
      </c>
      <c r="EO54" s="72">
        <v>2210000000000</v>
      </c>
      <c r="EP54" s="72">
        <v>2020000000000</v>
      </c>
      <c r="EQ54" s="72">
        <v>1480000000000</v>
      </c>
      <c r="ER54" s="72">
        <v>1860000000000</v>
      </c>
      <c r="ES54" s="72">
        <v>1310000000000</v>
      </c>
      <c r="ET54" s="72">
        <v>1280000000000</v>
      </c>
      <c r="EU54" s="72">
        <v>1240000000000</v>
      </c>
      <c r="EV54" s="72">
        <v>810000000000</v>
      </c>
      <c r="EW54" s="72">
        <v>803000000000</v>
      </c>
      <c r="EX54" s="72">
        <v>548000000000</v>
      </c>
      <c r="EY54" s="72">
        <v>304000000000</v>
      </c>
      <c r="EZ54" s="72">
        <v>643000000000</v>
      </c>
      <c r="FA54" s="72">
        <v>408000000000</v>
      </c>
      <c r="FB54" s="72">
        <v>499000000000</v>
      </c>
      <c r="FC54" s="72">
        <v>324000000000</v>
      </c>
      <c r="FD54" s="72">
        <v>335000000000</v>
      </c>
      <c r="FE54" s="72">
        <v>330000000000</v>
      </c>
      <c r="FF54" s="72">
        <v>245000000000</v>
      </c>
      <c r="FG54" s="72">
        <v>206000000000</v>
      </c>
      <c r="FH54" s="72">
        <v>250000000000</v>
      </c>
      <c r="FI54" s="72">
        <v>125000000000</v>
      </c>
      <c r="FJ54" s="192">
        <v>1.99E+16</v>
      </c>
      <c r="FK54" s="72">
        <v>2.49E+16</v>
      </c>
      <c r="FL54" s="72">
        <v>2.69E+16</v>
      </c>
      <c r="FM54" s="72">
        <v>2.8E+16</v>
      </c>
      <c r="FN54" s="72">
        <v>2.93E+16</v>
      </c>
      <c r="FO54" s="72">
        <v>2.94E+16</v>
      </c>
      <c r="FP54" s="72">
        <v>2.84E+16</v>
      </c>
      <c r="FQ54" s="72">
        <v>2.58E+16</v>
      </c>
      <c r="FR54" s="72">
        <v>2.32E+16</v>
      </c>
      <c r="FS54" s="32">
        <v>2.02E+16</v>
      </c>
      <c r="FT54" s="32">
        <v>1.62E+16</v>
      </c>
      <c r="FU54" s="32">
        <v>1.29E+16</v>
      </c>
      <c r="FV54" s="32">
        <v>9720000000000000</v>
      </c>
      <c r="FW54" s="32">
        <v>7420000000000000</v>
      </c>
      <c r="FX54" s="32">
        <v>5530000000000000</v>
      </c>
      <c r="FY54" s="32">
        <v>4120000000000000</v>
      </c>
      <c r="FZ54" s="32">
        <v>3080000000000000</v>
      </c>
      <c r="GA54" s="32">
        <v>2290000000000000</v>
      </c>
      <c r="GB54" s="32">
        <v>1840000000000000</v>
      </c>
      <c r="GC54" s="32">
        <v>1510000000000000</v>
      </c>
      <c r="GD54" s="32">
        <v>1280000000000000</v>
      </c>
      <c r="GE54" s="32">
        <v>1110000000000000</v>
      </c>
      <c r="GF54" s="32">
        <v>975000000000000</v>
      </c>
      <c r="GG54" s="32">
        <v>919000000000000</v>
      </c>
      <c r="GH54" s="32">
        <v>836000000000000</v>
      </c>
      <c r="GI54" s="32">
        <v>800000000000000</v>
      </c>
      <c r="GJ54" s="32">
        <v>756000000000000</v>
      </c>
      <c r="GK54" s="32">
        <v>713000000000000</v>
      </c>
      <c r="GL54" s="32">
        <v>639000000000000</v>
      </c>
      <c r="GM54" s="32">
        <v>593000000000000</v>
      </c>
      <c r="GN54" s="32">
        <v>543000000000000</v>
      </c>
      <c r="GO54" s="32">
        <v>530000000000000</v>
      </c>
      <c r="GP54" s="32">
        <v>496000000000000</v>
      </c>
      <c r="GQ54" s="32">
        <v>462000000000000</v>
      </c>
      <c r="GR54" s="32">
        <v>418000000000000</v>
      </c>
      <c r="GS54" s="32">
        <v>391000000000000</v>
      </c>
      <c r="GT54" s="32">
        <v>355000000000000</v>
      </c>
      <c r="GU54" s="32">
        <v>318000000000000</v>
      </c>
      <c r="GV54" s="32">
        <v>293000000000000</v>
      </c>
      <c r="GW54" s="32">
        <v>273000000000000</v>
      </c>
      <c r="GX54" s="32">
        <v>245000000000000</v>
      </c>
      <c r="GY54" s="32">
        <v>220000000000000</v>
      </c>
      <c r="GZ54" s="32">
        <v>199000000000000</v>
      </c>
      <c r="HA54" s="32">
        <v>178000000000000</v>
      </c>
      <c r="HB54" s="32">
        <v>160000000000000</v>
      </c>
      <c r="HC54" s="32">
        <v>141000000000000</v>
      </c>
      <c r="HD54" s="32">
        <v>123000000000000</v>
      </c>
      <c r="HE54" s="32">
        <v>109000000000000</v>
      </c>
      <c r="HF54" s="32">
        <v>98200000000000</v>
      </c>
      <c r="HG54" s="32">
        <v>87900000000000</v>
      </c>
      <c r="HH54" s="32">
        <v>71500000000000</v>
      </c>
      <c r="HI54" s="32">
        <v>60800000000000</v>
      </c>
      <c r="HJ54" s="32">
        <v>55200000000000</v>
      </c>
      <c r="HK54" s="32">
        <v>46800000000000</v>
      </c>
      <c r="HL54" s="32">
        <v>40500000000000</v>
      </c>
      <c r="HM54" s="32">
        <v>33800000000000</v>
      </c>
      <c r="HN54" s="32">
        <v>30800000000000</v>
      </c>
      <c r="HO54" s="32">
        <v>25600000000000</v>
      </c>
      <c r="HP54" s="32">
        <v>19700000000000</v>
      </c>
      <c r="HQ54" s="32">
        <v>18700000000000</v>
      </c>
      <c r="HR54" s="32">
        <v>16300000000000</v>
      </c>
      <c r="HS54" s="32">
        <v>13000000000000</v>
      </c>
      <c r="HT54" s="32">
        <v>11600000000000</v>
      </c>
      <c r="HU54" s="32">
        <v>9870000000000</v>
      </c>
      <c r="HV54" s="32">
        <v>8020000000000</v>
      </c>
      <c r="HW54" s="32">
        <v>6860000000000</v>
      </c>
      <c r="HX54" s="32">
        <v>6290000000000</v>
      </c>
      <c r="HY54" s="32">
        <v>5160000000000</v>
      </c>
      <c r="HZ54" s="32">
        <v>4680000000000</v>
      </c>
      <c r="IA54" s="32">
        <v>4050000000000</v>
      </c>
      <c r="IB54" s="32">
        <v>3430000000000</v>
      </c>
      <c r="IC54" s="32">
        <v>3620000000000</v>
      </c>
      <c r="ID54" s="32">
        <v>3650000000000</v>
      </c>
      <c r="IE54" s="32">
        <v>2840000000000</v>
      </c>
      <c r="IF54" s="32">
        <v>3040000000000</v>
      </c>
      <c r="IG54" s="32">
        <v>1800000000000</v>
      </c>
      <c r="IH54" s="32">
        <v>2280000000000</v>
      </c>
      <c r="II54" s="32">
        <v>2860000000000</v>
      </c>
      <c r="IJ54" s="32">
        <v>2680000000000</v>
      </c>
      <c r="IK54" s="32">
        <v>2850000000000</v>
      </c>
      <c r="IL54" s="32">
        <v>2190000000000</v>
      </c>
      <c r="IM54" s="32">
        <v>2060000000000</v>
      </c>
      <c r="IN54" s="32">
        <v>2690000000000</v>
      </c>
      <c r="IO54" s="32">
        <v>2010000000000</v>
      </c>
      <c r="IP54" s="32">
        <v>1780000000000</v>
      </c>
      <c r="IQ54" s="32">
        <v>1770000000000</v>
      </c>
      <c r="IR54" s="32">
        <v>1680000000000</v>
      </c>
      <c r="IS54" s="32">
        <v>2370000000000</v>
      </c>
      <c r="IT54" s="32">
        <v>1460000000000</v>
      </c>
      <c r="IU54" s="32">
        <v>1470000000000</v>
      </c>
      <c r="IV54" s="32">
        <v>992000000000</v>
      </c>
      <c r="IW54" s="32">
        <v>778000000000</v>
      </c>
      <c r="IY54" s="219"/>
      <c r="IZ54" s="219"/>
      <c r="JA54" s="33"/>
      <c r="JB54" s="185" t="e">
        <v>#N/A</v>
      </c>
      <c r="JC54" s="185" t="e">
        <v>#N/A</v>
      </c>
      <c r="JD54" s="33"/>
      <c r="JE54" s="185" t="e">
        <v>#N/A</v>
      </c>
      <c r="JF54" s="185" t="e">
        <v>#N/A</v>
      </c>
      <c r="JG54" s="32"/>
      <c r="JH54" s="32"/>
      <c r="JI54" s="32"/>
      <c r="JJ54" s="32"/>
      <c r="JK54" s="32"/>
      <c r="JL54" s="32"/>
      <c r="JM54" s="32"/>
      <c r="JN54" s="32"/>
      <c r="JO54" s="32"/>
      <c r="JP54" s="32"/>
      <c r="JQ54" s="32"/>
      <c r="JR54" s="32"/>
      <c r="JS54" s="32"/>
      <c r="JT54" s="32"/>
      <c r="JU54" s="32"/>
      <c r="JV54" s="32"/>
      <c r="JW54" s="32"/>
      <c r="JX54" s="32"/>
      <c r="JY54" s="32"/>
      <c r="JZ54" s="32"/>
      <c r="KA54" s="32"/>
      <c r="KB54" s="32"/>
      <c r="KC54" s="32"/>
      <c r="KD54" s="32"/>
      <c r="KE54" s="32"/>
      <c r="KF54" s="32"/>
      <c r="KG54" s="32"/>
      <c r="KH54" s="32"/>
      <c r="KI54" s="32"/>
      <c r="KJ54" s="32"/>
      <c r="KK54" s="32"/>
      <c r="KL54" s="32"/>
      <c r="KM54" s="33"/>
      <c r="KN54" s="175"/>
      <c r="KP54" s="39"/>
      <c r="KQ54" s="39"/>
      <c r="KR54" s="39"/>
      <c r="KS54" s="39"/>
      <c r="KT54" s="39"/>
      <c r="KU54" s="39"/>
      <c r="KV54" s="39"/>
      <c r="KW54" s="39"/>
      <c r="KX54" s="39"/>
      <c r="KY54" s="39"/>
      <c r="KZ54" s="39"/>
      <c r="LA54" s="39"/>
      <c r="LB54" s="39"/>
      <c r="LC54" s="39"/>
      <c r="LD54" s="39"/>
      <c r="LE54" s="39"/>
      <c r="LF54" s="39"/>
      <c r="LG54" s="39"/>
      <c r="LH54" s="39"/>
      <c r="LI54" s="39"/>
      <c r="LJ54" s="39"/>
      <c r="LK54" s="39"/>
      <c r="LL54" s="39"/>
      <c r="LM54" s="39"/>
      <c r="LN54" s="39"/>
      <c r="LO54" s="39"/>
      <c r="LP54" s="39"/>
      <c r="LQ54" s="39"/>
      <c r="LR54" s="39"/>
      <c r="LS54" s="39"/>
      <c r="LT54" s="39"/>
      <c r="LU54" s="39"/>
      <c r="LV54" s="39"/>
      <c r="LW54" s="39"/>
      <c r="LX54" s="39"/>
      <c r="LY54" s="39"/>
      <c r="LZ54" s="39"/>
      <c r="MA54" s="39"/>
      <c r="MB54" s="39"/>
      <c r="MC54" s="39"/>
      <c r="MD54" s="39"/>
      <c r="ME54" s="39"/>
      <c r="MF54" s="39"/>
      <c r="MG54" s="39"/>
      <c r="MH54" s="39"/>
      <c r="MI54" s="39"/>
      <c r="MJ54" s="39"/>
      <c r="MK54" s="39"/>
      <c r="ML54" s="39"/>
      <c r="MM54" s="39"/>
      <c r="MN54" s="39"/>
      <c r="MO54" s="39"/>
      <c r="MP54" s="39"/>
      <c r="MQ54" s="39"/>
      <c r="MR54" s="39"/>
      <c r="MS54" s="39"/>
      <c r="MT54" s="39"/>
      <c r="MU54" s="39"/>
      <c r="MV54" s="39"/>
      <c r="MW54" s="39"/>
      <c r="MX54" s="39"/>
      <c r="MY54" s="39"/>
      <c r="MZ54" s="39"/>
      <c r="NA54" s="39"/>
      <c r="NB54" s="39"/>
      <c r="NC54" s="39"/>
      <c r="ND54" s="39"/>
      <c r="NE54" s="39"/>
      <c r="NF54" s="39"/>
      <c r="NG54" s="39"/>
      <c r="NH54" s="39"/>
      <c r="NI54" s="39"/>
      <c r="NJ54" s="39"/>
      <c r="NK54" s="39"/>
      <c r="NL54" s="39"/>
      <c r="NM54" s="39"/>
      <c r="NN54" s="39"/>
      <c r="NO54" s="39"/>
      <c r="NP54" s="39"/>
      <c r="NQ54" s="39"/>
      <c r="NR54" s="39"/>
      <c r="NS54" s="39"/>
      <c r="NT54" s="39"/>
      <c r="NU54" s="39"/>
      <c r="NV54" s="39"/>
      <c r="NW54" s="39"/>
      <c r="NX54" s="39"/>
      <c r="NY54" s="39"/>
      <c r="NZ54" s="39"/>
      <c r="OA54" s="39"/>
      <c r="OB54" s="39"/>
      <c r="OC54" s="39"/>
      <c r="OD54" s="39"/>
      <c r="OE54" s="39"/>
      <c r="OF54" s="39"/>
      <c r="OG54" s="39"/>
      <c r="OH54" s="39"/>
      <c r="OI54" s="39"/>
      <c r="OJ54" s="39"/>
      <c r="OL54" s="173" t="e">
        <v>#N/A</v>
      </c>
      <c r="OM54" s="173" t="e">
        <v>#N/A</v>
      </c>
      <c r="ON54" s="199">
        <v>2.8935018456783639</v>
      </c>
      <c r="OO54" s="173" t="e">
        <v>#N/A</v>
      </c>
      <c r="OP54" s="189">
        <v>-4.0880237944542817</v>
      </c>
      <c r="OQ54" s="189">
        <v>-0.76942298048872815</v>
      </c>
      <c r="OR54" s="189">
        <v>7.3961036849596482</v>
      </c>
      <c r="OS54" s="189">
        <v>0.48445989681541163</v>
      </c>
      <c r="OT54" s="189">
        <v>659908859774465</v>
      </c>
      <c r="OU54" s="198">
        <v>34166899701955.086</v>
      </c>
      <c r="OV54" s="188">
        <v>5.8886282651617758</v>
      </c>
      <c r="OW54" s="188">
        <v>0.30137117445620515</v>
      </c>
      <c r="OX54" s="188">
        <v>950508005097472</v>
      </c>
      <c r="OY54" s="200">
        <v>815784410480640</v>
      </c>
      <c r="OZ54" s="189">
        <v>1232432007217150</v>
      </c>
      <c r="PA54" s="200">
        <v>1366312043413500</v>
      </c>
      <c r="PB54" s="189">
        <v>1391567659073530</v>
      </c>
      <c r="PC54" s="189">
        <v>958838161276928</v>
      </c>
      <c r="PD54" s="189">
        <v>970758171918336</v>
      </c>
      <c r="PE54" s="189">
        <v>1172382190403580</v>
      </c>
      <c r="PF54" s="189">
        <v>1257534748884990</v>
      </c>
      <c r="PG54" s="189">
        <v>1246056448786430</v>
      </c>
      <c r="PH54" s="189">
        <v>814965346795520</v>
      </c>
      <c r="PI54" s="188">
        <v>1064259677061120</v>
      </c>
      <c r="PJ54" s="188">
        <v>1088421216911360</v>
      </c>
      <c r="PK54" s="188">
        <v>1235823823421440</v>
      </c>
      <c r="PL54" s="188">
        <v>1078875987640320</v>
      </c>
      <c r="PM54" s="188">
        <v>1044585505619960</v>
      </c>
      <c r="PN54" s="188">
        <v>1034038139682810</v>
      </c>
      <c r="PO54" s="188">
        <v>1028782978760700</v>
      </c>
      <c r="PP54" s="188">
        <v>1037867304353790</v>
      </c>
      <c r="PQ54" s="188">
        <v>943882346954752</v>
      </c>
      <c r="PR54" s="188">
        <v>946009765052416</v>
      </c>
      <c r="PS54" s="188">
        <v>936421653217280</v>
      </c>
      <c r="PT54" s="188">
        <v>987558406258688</v>
      </c>
      <c r="PU54" s="188">
        <v>963497127051264</v>
      </c>
      <c r="PV54" s="188">
        <v>1006329158172670</v>
      </c>
      <c r="PW54" s="188">
        <v>919218430148608</v>
      </c>
      <c r="PX54" s="188">
        <v>913082800930816</v>
      </c>
      <c r="PY54" s="188">
        <v>884252094758912</v>
      </c>
      <c r="PZ54" s="188">
        <v>801137498259456</v>
      </c>
      <c r="QA54" s="188">
        <v>879008409452544</v>
      </c>
      <c r="QB54" s="188">
        <v>818529498562560</v>
      </c>
      <c r="QC54" s="188">
        <v>726473317023744</v>
      </c>
      <c r="QD54" s="188">
        <v>750686195154944</v>
      </c>
      <c r="QE54" s="188">
        <v>722445040353280</v>
      </c>
      <c r="QF54" s="188">
        <v>629398264872960</v>
      </c>
      <c r="QG54" s="188">
        <v>652951529979904</v>
      </c>
      <c r="QH54" s="188">
        <v>652546058223616</v>
      </c>
      <c r="QI54" s="188">
        <v>582309921161216</v>
      </c>
      <c r="QJ54" s="188">
        <v>518757390745600</v>
      </c>
      <c r="QK54" s="188">
        <v>445537828470784</v>
      </c>
      <c r="QL54" s="188">
        <v>466306780364800</v>
      </c>
      <c r="QM54" s="188">
        <v>451319894638592</v>
      </c>
      <c r="QN54" s="188">
        <v>372288436305920</v>
      </c>
      <c r="QO54" s="188">
        <v>372750581497856</v>
      </c>
      <c r="QP54" s="188">
        <v>325261228769280</v>
      </c>
      <c r="QQ54" s="188">
        <v>324372875182080</v>
      </c>
      <c r="QR54" s="188">
        <v>287786196271104</v>
      </c>
      <c r="QS54" s="188">
        <v>237481945464832</v>
      </c>
      <c r="QT54" s="188">
        <v>243143718993920</v>
      </c>
      <c r="QU54" s="188">
        <v>206545430249472</v>
      </c>
      <c r="QV54" s="188">
        <v>204306628214784</v>
      </c>
      <c r="QW54" s="188">
        <v>170851567665152</v>
      </c>
      <c r="QX54" s="188">
        <v>142666851418112</v>
      </c>
      <c r="QY54" s="188">
        <v>141424934780928</v>
      </c>
      <c r="QZ54" s="188">
        <v>117139360972800</v>
      </c>
      <c r="RA54" s="188">
        <v>107406017167360</v>
      </c>
      <c r="RB54" s="188">
        <v>90735923691520</v>
      </c>
      <c r="RC54" s="188">
        <v>79004363128832</v>
      </c>
      <c r="RD54" s="188">
        <v>73479743340544</v>
      </c>
      <c r="RE54" s="188">
        <v>68215002628096</v>
      </c>
      <c r="RF54" s="188">
        <v>50466180300800</v>
      </c>
      <c r="RG54" s="188">
        <v>46719848939520</v>
      </c>
      <c r="RH54" s="188">
        <v>34517400158208</v>
      </c>
      <c r="RI54" s="188">
        <v>34340140482560</v>
      </c>
      <c r="RJ54" s="188">
        <v>24726072197120</v>
      </c>
      <c r="RK54" s="188">
        <v>28676051697664</v>
      </c>
      <c r="RL54" s="188">
        <v>22862740062208</v>
      </c>
      <c r="RM54" s="188">
        <v>15734430236672</v>
      </c>
      <c r="RN54" s="188">
        <v>14139286093824</v>
      </c>
      <c r="RO54" s="188">
        <v>11866912849920</v>
      </c>
      <c r="RP54" s="188">
        <v>7431923433472</v>
      </c>
      <c r="RQ54" s="188">
        <v>9893835702272</v>
      </c>
      <c r="RR54" s="188">
        <v>9224608284672</v>
      </c>
      <c r="RS54" s="188">
        <v>8575824953344</v>
      </c>
      <c r="RT54" s="188">
        <v>6440549351424</v>
      </c>
      <c r="RU54" s="188">
        <v>4294663208960</v>
      </c>
      <c r="RV54" s="188">
        <v>4618295705600</v>
      </c>
      <c r="RW54" s="188">
        <v>3811466543104</v>
      </c>
      <c r="RX54" s="188">
        <v>1368910069760</v>
      </c>
      <c r="RY54" s="188">
        <v>2662111117312</v>
      </c>
      <c r="RZ54" s="188">
        <v>2361754910720</v>
      </c>
      <c r="SA54" s="188">
        <v>2010186776576</v>
      </c>
      <c r="SB54" s="188">
        <v>1367083843584</v>
      </c>
      <c r="SC54" s="188">
        <v>1299492372480</v>
      </c>
      <c r="SD54" s="188">
        <v>126666399744</v>
      </c>
      <c r="SE54" s="188">
        <v>1155843751936</v>
      </c>
      <c r="SF54" s="188">
        <v>285450338304</v>
      </c>
      <c r="SG54" s="188">
        <v>858985594880</v>
      </c>
      <c r="SH54" s="188">
        <v>1149172449280</v>
      </c>
      <c r="SI54" s="188">
        <v>290873901056</v>
      </c>
      <c r="SJ54" s="188">
        <v>876804177920</v>
      </c>
      <c r="SK54" s="188">
        <v>592953278464</v>
      </c>
      <c r="SL54" s="188">
        <v>0</v>
      </c>
      <c r="SM54" s="188">
        <v>889068650496</v>
      </c>
      <c r="SN54" s="188">
        <v>300333072384</v>
      </c>
      <c r="SO54" s="188">
        <v>0</v>
      </c>
      <c r="SP54" s="188">
        <v>925659365376</v>
      </c>
      <c r="SQ54" s="188">
        <v>0</v>
      </c>
      <c r="SR54" s="188">
        <v>624548118528</v>
      </c>
      <c r="SS54" s="188">
        <v>291262703861760</v>
      </c>
      <c r="ST54" s="188">
        <v>254547360481280</v>
      </c>
      <c r="SU54" s="188">
        <v>357269304770560</v>
      </c>
      <c r="SV54" s="188">
        <v>473991517044736</v>
      </c>
      <c r="SW54" s="188">
        <v>345673866149888</v>
      </c>
      <c r="SX54" s="188">
        <v>168169813573632</v>
      </c>
      <c r="SY54" s="188">
        <v>299170476851200</v>
      </c>
      <c r="SZ54" s="188">
        <v>224025158615040</v>
      </c>
      <c r="TA54" s="188">
        <v>215352076140544</v>
      </c>
      <c r="TB54" s="188">
        <v>175158060908544</v>
      </c>
      <c r="TC54" s="188">
        <v>196831707398144</v>
      </c>
      <c r="TD54" s="188">
        <v>188071182073856</v>
      </c>
      <c r="TE54" s="188">
        <v>174089838788608</v>
      </c>
      <c r="TF54" s="188">
        <v>212844368887808</v>
      </c>
      <c r="TG54" s="188">
        <v>109666696691712</v>
      </c>
      <c r="TH54" s="188">
        <v>111119175778304</v>
      </c>
      <c r="TI54" s="188">
        <v>116789094645760</v>
      </c>
      <c r="TJ54" s="188">
        <v>138598032605184</v>
      </c>
      <c r="TK54" s="188">
        <v>90117700059136</v>
      </c>
      <c r="TL54" s="188">
        <v>116510316036096</v>
      </c>
      <c r="TM54" s="188">
        <v>104457161408512</v>
      </c>
      <c r="TN54" s="188">
        <v>116803665657856</v>
      </c>
      <c r="TO54" s="188">
        <v>97444805214208</v>
      </c>
      <c r="TP54" s="188">
        <v>101693182181376</v>
      </c>
      <c r="TQ54" s="188">
        <v>99680360857600</v>
      </c>
      <c r="TR54" s="188">
        <v>112985280348160</v>
      </c>
      <c r="TS54" s="188">
        <v>77419234983936</v>
      </c>
      <c r="TT54" s="188">
        <v>92398755512320</v>
      </c>
      <c r="TU54" s="188">
        <v>102270150639616</v>
      </c>
      <c r="TV54" s="188">
        <v>96827470774272</v>
      </c>
      <c r="TW54" s="188">
        <v>69932846940160</v>
      </c>
      <c r="TX54" s="188">
        <v>67300426252288</v>
      </c>
      <c r="TY54" s="188">
        <v>59543979556864</v>
      </c>
      <c r="TZ54" s="188">
        <v>58782272978944</v>
      </c>
      <c r="UA54" s="188">
        <v>69885115760640</v>
      </c>
      <c r="UB54" s="188">
        <v>73056294797312</v>
      </c>
      <c r="UC54" s="188">
        <v>51521425244160</v>
      </c>
      <c r="UD54" s="188">
        <v>58012756606976</v>
      </c>
      <c r="UE54" s="188">
        <v>54680356913152</v>
      </c>
      <c r="UF54" s="188">
        <v>34681437290496</v>
      </c>
      <c r="UG54" s="188">
        <v>36818313543680</v>
      </c>
      <c r="UH54" s="188">
        <v>42601482813440</v>
      </c>
      <c r="UI54" s="188">
        <v>33896462811136</v>
      </c>
      <c r="UJ54" s="188">
        <v>33748351451136</v>
      </c>
      <c r="UK54" s="188">
        <v>27706144063488</v>
      </c>
      <c r="UL54" s="188">
        <v>29141659287552</v>
      </c>
      <c r="UM54" s="188">
        <v>28873068642304</v>
      </c>
      <c r="UN54" s="188">
        <v>20999240155136</v>
      </c>
      <c r="UO54" s="188">
        <v>18406979928064</v>
      </c>
      <c r="UP54" s="188">
        <v>16199865860096</v>
      </c>
      <c r="UQ54" s="188">
        <v>19850145562624</v>
      </c>
      <c r="UR54" s="188">
        <v>16172295651328</v>
      </c>
      <c r="US54" s="188">
        <v>20238429061120</v>
      </c>
      <c r="UT54" s="188">
        <v>17377767981056</v>
      </c>
      <c r="UU54" s="188">
        <v>13748589821952</v>
      </c>
      <c r="UV54" s="188">
        <v>11025588944896</v>
      </c>
      <c r="UW54" s="188">
        <v>9875485622272</v>
      </c>
      <c r="UX54" s="188">
        <v>6269563305984</v>
      </c>
      <c r="UY54" s="188">
        <v>9381117689856</v>
      </c>
      <c r="UZ54" s="188">
        <v>11099606876160</v>
      </c>
      <c r="VA54" s="188">
        <v>8181506899968</v>
      </c>
      <c r="VB54" s="188">
        <v>8915833061376</v>
      </c>
      <c r="VC54" s="188">
        <v>5709178601472</v>
      </c>
      <c r="VD54" s="188">
        <v>4690187649024</v>
      </c>
      <c r="VE54" s="188">
        <v>3747693199360</v>
      </c>
      <c r="VF54" s="188">
        <v>4525821788160</v>
      </c>
      <c r="VG54" s="188">
        <v>3071916376064</v>
      </c>
      <c r="VH54" s="188">
        <v>3127867867136</v>
      </c>
      <c r="VI54" s="188">
        <v>1488138534912</v>
      </c>
      <c r="VJ54" s="188">
        <v>2369258520576</v>
      </c>
      <c r="VK54" s="188">
        <v>1271409410048</v>
      </c>
      <c r="VL54" s="188">
        <v>2293493661696</v>
      </c>
      <c r="VM54" s="188">
        <v>1580300763136</v>
      </c>
      <c r="VN54" s="188">
        <v>1852973252608</v>
      </c>
      <c r="VO54" s="188">
        <v>1657156796416</v>
      </c>
      <c r="VP54" s="188">
        <v>1151241027584</v>
      </c>
      <c r="VQ54" s="188">
        <v>1058826551296</v>
      </c>
      <c r="VR54" s="188">
        <v>956433432576</v>
      </c>
      <c r="VS54" s="188">
        <v>859625095168</v>
      </c>
      <c r="VT54" s="188">
        <v>830695538688</v>
      </c>
      <c r="VU54" s="188">
        <v>1002621829120</v>
      </c>
      <c r="VV54" s="188">
        <v>814489206784</v>
      </c>
      <c r="VW54" s="188">
        <v>586686201856</v>
      </c>
      <c r="VX54" s="188">
        <v>870200901632</v>
      </c>
      <c r="VY54" s="188">
        <v>132999716864</v>
      </c>
      <c r="VZ54" s="188">
        <v>743273332736</v>
      </c>
      <c r="WA54" s="188">
        <v>299722833920</v>
      </c>
      <c r="WB54" s="188">
        <v>630282190848</v>
      </c>
      <c r="WC54" s="188">
        <v>908968525824</v>
      </c>
      <c r="WD54" s="188">
        <v>305417617408</v>
      </c>
      <c r="WE54" s="188">
        <v>435982336000</v>
      </c>
      <c r="WF54" s="188">
        <v>622600847360</v>
      </c>
      <c r="WG54" s="188">
        <v>7.2709151E-2</v>
      </c>
      <c r="WH54" s="188">
        <v>651259805696</v>
      </c>
      <c r="WI54" s="188">
        <v>315349696512</v>
      </c>
      <c r="WJ54" s="188">
        <v>7.2637223000000001E-2</v>
      </c>
      <c r="WK54" s="188">
        <v>460263129088</v>
      </c>
      <c r="WL54" s="188">
        <v>7.2613164999999993E-2</v>
      </c>
      <c r="WM54" s="188">
        <v>426227564544</v>
      </c>
      <c r="WN54" s="36"/>
      <c r="WO54" s="187">
        <v>7.0000000000000007E-2</v>
      </c>
      <c r="WP54" s="37"/>
      <c r="WQ54" s="37">
        <v>0.96790909090909127</v>
      </c>
      <c r="WR54" s="37"/>
      <c r="WS54" s="37">
        <v>0.16923076923076918</v>
      </c>
      <c r="WT54" s="37"/>
      <c r="WU54" s="37">
        <v>2.34</v>
      </c>
      <c r="WV54" s="188"/>
      <c r="WW54"/>
      <c r="WX54" s="39">
        <v>3.9897328155555138</v>
      </c>
      <c r="WY54" s="39">
        <v>590.30999999999995</v>
      </c>
      <c r="WZ54" s="39">
        <v>3.212584482099119</v>
      </c>
      <c r="XA54" s="39">
        <v>68.327981651376149</v>
      </c>
      <c r="XB54" s="227">
        <v>3.3978787621719172E+16</v>
      </c>
      <c r="XC54" s="227">
        <v>1741963313154546.7</v>
      </c>
      <c r="XD54" s="39">
        <v>19.517261396605964</v>
      </c>
      <c r="XE54" s="39">
        <v>8.0027328596101484</v>
      </c>
      <c r="XF54" s="39">
        <v>29.16956440644271</v>
      </c>
      <c r="XG54" s="39">
        <v>11.305009332366678</v>
      </c>
      <c r="XH54" s="220"/>
      <c r="XI54" s="223"/>
      <c r="XJ54" s="223"/>
      <c r="XK54" s="187">
        <v>2.4518171032353372E+18</v>
      </c>
      <c r="XL54" s="187">
        <v>7.9965472970729229E+17</v>
      </c>
      <c r="XM54" s="187">
        <v>2.1181034655033482E+17</v>
      </c>
      <c r="XN54" s="187">
        <v>4.939175351447612E+16</v>
      </c>
      <c r="XO54" s="187">
        <v>1.032743240024169E+16</v>
      </c>
      <c r="XP54" s="187">
        <v>5874480537000457</v>
      </c>
      <c r="XQ54" s="187">
        <v>5847610196376497</v>
      </c>
      <c r="XR54" s="187">
        <v>4805412811844700</v>
      </c>
      <c r="XS54" s="187">
        <v>3686871017596344.5</v>
      </c>
      <c r="XT54" s="187">
        <v>2478668087133970.5</v>
      </c>
      <c r="XU54" s="187">
        <v>1567420344185619.5</v>
      </c>
      <c r="XV54" s="187">
        <v>999950167044654.5</v>
      </c>
      <c r="XW54" s="187">
        <v>635858869715258.37</v>
      </c>
      <c r="XX54" s="187">
        <v>412636572772465.62</v>
      </c>
      <c r="XY54" s="187">
        <v>266754900845724.59</v>
      </c>
      <c r="XZ54" s="187">
        <v>161038814421685.62</v>
      </c>
      <c r="YA54" s="187">
        <v>89607884893808.062</v>
      </c>
      <c r="YB54" s="187">
        <v>43353280944979.047</v>
      </c>
      <c r="YC54" s="187">
        <v>17641009470705.555</v>
      </c>
      <c r="YD54" s="187">
        <v>6264793799443.8105</v>
      </c>
      <c r="YE54" s="187">
        <v>2512884261494.8018</v>
      </c>
      <c r="YF54" s="187">
        <v>1598770891421.4443</v>
      </c>
      <c r="YG54" s="187">
        <v>1676368492583.7537</v>
      </c>
      <c r="YH54" s="187">
        <v>2008840409726.0171</v>
      </c>
      <c r="YI54" s="187">
        <v>2077439335089.6614</v>
      </c>
      <c r="YJ54" s="187">
        <v>1654229304484.864</v>
      </c>
      <c r="YK54" s="187">
        <v>996731709033.05981</v>
      </c>
      <c r="YL54" s="187">
        <v>480336316781.69586</v>
      </c>
      <c r="YM54" s="187">
        <v>220502550194.48065</v>
      </c>
      <c r="YN54" s="187">
        <v>113647829734.66762</v>
      </c>
      <c r="YO54" s="187">
        <v>69757507509.677948</v>
      </c>
      <c r="YP54" s="187">
        <v>48804186485.313408</v>
      </c>
      <c r="YQ54" s="187">
        <v>43016597071.219376</v>
      </c>
      <c r="YR54" s="187">
        <v>44325917096.41777</v>
      </c>
      <c r="YS54" s="187">
        <v>47979882934.881081</v>
      </c>
      <c r="YT54"/>
      <c r="YU54" s="187"/>
      <c r="YV54" s="187"/>
      <c r="YW54" s="187"/>
      <c r="YX54" s="32">
        <v>2.612409128644655E+17</v>
      </c>
      <c r="YY54" s="187">
        <v>9.6463943837138416E+16</v>
      </c>
      <c r="YZ54" s="187">
        <v>3.21429346630443E+16</v>
      </c>
      <c r="ZA54" s="187">
        <v>1.2593897341420962E+16</v>
      </c>
      <c r="ZB54" s="187">
        <v>4907130089137176</v>
      </c>
      <c r="ZC54" s="187">
        <v>1739984552163365.2</v>
      </c>
      <c r="ZD54" s="187">
        <v>500609167030355.44</v>
      </c>
      <c r="ZE54" s="187">
        <v>252815331545552.25</v>
      </c>
      <c r="ZF54" s="187">
        <v>198461403427411.34</v>
      </c>
      <c r="ZG54" s="187">
        <v>136741368921099.48</v>
      </c>
      <c r="ZH54" s="187">
        <v>90047445872739.719</v>
      </c>
      <c r="ZI54" s="187">
        <v>62052959115834.266</v>
      </c>
      <c r="ZJ54" s="187">
        <v>41896208027894.117</v>
      </c>
      <c r="ZK54" s="187">
        <v>28555704484758.574</v>
      </c>
      <c r="ZL54" s="187">
        <v>20376413218581.559</v>
      </c>
      <c r="ZM54" s="187">
        <v>15244388315893.363</v>
      </c>
      <c r="ZN54" s="187">
        <v>12336400391067.348</v>
      </c>
      <c r="ZO54" s="187">
        <v>10128781816474.881</v>
      </c>
      <c r="ZP54" s="187">
        <v>7841773034520.6504</v>
      </c>
      <c r="ZQ54" s="187">
        <v>5514053027705.2227</v>
      </c>
      <c r="ZR54" s="187">
        <v>3697481935971.1265</v>
      </c>
      <c r="ZS54" s="187">
        <v>3003896903756.2036</v>
      </c>
      <c r="ZT54" s="187">
        <v>3028829507992.7256</v>
      </c>
      <c r="ZU54" s="187">
        <v>3345436350678.5537</v>
      </c>
      <c r="ZV54" s="187">
        <v>3446051161179.8936</v>
      </c>
      <c r="ZW54" s="187">
        <v>2986540712405.2568</v>
      </c>
      <c r="ZX54" s="187">
        <v>2142285315404.5142</v>
      </c>
      <c r="ZY54" s="187">
        <v>1332912808990.7314</v>
      </c>
      <c r="ZZ54" s="187">
        <v>803085996748.01672</v>
      </c>
      <c r="AAA54" s="187">
        <v>534687899475.20599</v>
      </c>
      <c r="AAB54" s="187">
        <v>382374790070.31403</v>
      </c>
      <c r="AAC54" s="187">
        <v>299675408876.40704</v>
      </c>
      <c r="AAD54" s="187">
        <v>302466180981.61945</v>
      </c>
      <c r="AAE54" s="187">
        <v>360745744493.46149</v>
      </c>
      <c r="AAF54" s="187">
        <v>416900268905.72198</v>
      </c>
    </row>
    <row r="55" spans="1:708" x14ac:dyDescent="0.3">
      <c r="A55" s="2">
        <v>43127</v>
      </c>
      <c r="B55" s="1" t="s">
        <v>12</v>
      </c>
      <c r="C55" s="4" t="s">
        <v>10</v>
      </c>
      <c r="D55" s="1">
        <v>74</v>
      </c>
      <c r="E55" s="3">
        <v>0.55312499999999998</v>
      </c>
      <c r="F55" s="3">
        <v>0.55868055555555551</v>
      </c>
      <c r="G55" s="196"/>
      <c r="H55" s="57">
        <v>43127.553124999999</v>
      </c>
      <c r="I55" s="57">
        <v>43127.558680555558</v>
      </c>
      <c r="J55" s="196">
        <f t="shared" si="0"/>
        <v>49</v>
      </c>
      <c r="K55" s="77">
        <v>3.1</v>
      </c>
      <c r="L55" s="190">
        <v>99</v>
      </c>
      <c r="M55" s="190">
        <v>1.4</v>
      </c>
      <c r="N55" s="190">
        <v>3</v>
      </c>
      <c r="O55" s="190">
        <v>258</v>
      </c>
      <c r="P55" s="190">
        <v>1022.3</v>
      </c>
      <c r="Q55" s="191">
        <v>320</v>
      </c>
      <c r="R55" s="205" t="s">
        <v>10</v>
      </c>
      <c r="S55" s="206">
        <v>13.93</v>
      </c>
      <c r="T55" s="206">
        <v>1.942140118508191</v>
      </c>
      <c r="U55" s="216">
        <v>3155.9</v>
      </c>
      <c r="V55" s="78">
        <f t="shared" si="1"/>
        <v>74</v>
      </c>
      <c r="W55" s="60"/>
      <c r="X55" s="60"/>
      <c r="Y55" s="60"/>
      <c r="Z55" s="120"/>
      <c r="AA55" s="120"/>
      <c r="AB55" s="60"/>
      <c r="AC55" s="60"/>
      <c r="AD55" s="60"/>
      <c r="AE55" s="60"/>
      <c r="AF55" s="60"/>
      <c r="AG55" s="60"/>
      <c r="AH55" s="52">
        <v>90</v>
      </c>
      <c r="AI55" s="52">
        <v>613</v>
      </c>
      <c r="AJ55" s="52">
        <v>74</v>
      </c>
      <c r="AK55" s="83">
        <f>0.4536*5000</f>
        <v>2268</v>
      </c>
      <c r="AL55" s="86" t="e">
        <f>NA()</f>
        <v>#N/A</v>
      </c>
      <c r="AM55" s="75"/>
      <c r="AN55" s="85">
        <v>785.73</v>
      </c>
      <c r="AO55" s="75">
        <v>43.265000000000001</v>
      </c>
      <c r="AP55" s="48">
        <v>1.62</v>
      </c>
      <c r="AR55" s="49">
        <v>1.21</v>
      </c>
      <c r="AT55" s="89">
        <v>119.1</v>
      </c>
      <c r="AU55" s="90"/>
      <c r="AV55" s="89"/>
      <c r="AW55" s="90"/>
      <c r="BB55" s="89">
        <v>211.8</v>
      </c>
      <c r="BD55" s="74"/>
      <c r="BE55" s="70"/>
      <c r="BF55" s="74"/>
      <c r="BG55" s="69"/>
      <c r="BH55" s="88"/>
      <c r="BI55" s="70"/>
      <c r="BJ55" s="70">
        <v>24</v>
      </c>
      <c r="BK55" s="70"/>
      <c r="BL55" s="70">
        <v>26.6</v>
      </c>
      <c r="BM55" s="69"/>
      <c r="BN55" s="71">
        <v>2370000</v>
      </c>
      <c r="BO55" s="72">
        <v>305000</v>
      </c>
      <c r="BP55" s="73">
        <v>4860000000000000</v>
      </c>
      <c r="BQ55" s="73">
        <v>624000000000000</v>
      </c>
      <c r="BR55" s="49">
        <v>17.100000000000001</v>
      </c>
      <c r="BS55" s="49">
        <v>11.11</v>
      </c>
      <c r="BT55" s="70">
        <v>35.04</v>
      </c>
      <c r="BU55" s="69">
        <v>22.76</v>
      </c>
      <c r="BV55" s="71">
        <v>217000000000000</v>
      </c>
      <c r="BW55" s="72">
        <v>299000000000000</v>
      </c>
      <c r="BX55" s="72">
        <v>346000000000000</v>
      </c>
      <c r="BY55" s="72">
        <v>383000000000000</v>
      </c>
      <c r="BZ55" s="72">
        <v>509000000000000</v>
      </c>
      <c r="CA55" s="72">
        <v>567000000000000</v>
      </c>
      <c r="CB55" s="72">
        <v>599000000000000</v>
      </c>
      <c r="CC55" s="72">
        <v>622000000000000</v>
      </c>
      <c r="CD55" s="72">
        <v>686000000000000</v>
      </c>
      <c r="CE55" s="72">
        <v>786000000000000</v>
      </c>
      <c r="CF55" s="72">
        <v>831000000000000</v>
      </c>
      <c r="CG55" s="72">
        <v>847000000000000</v>
      </c>
      <c r="CH55" s="72">
        <v>871000000000000</v>
      </c>
      <c r="CI55" s="72">
        <v>906000000000000</v>
      </c>
      <c r="CJ55" s="72">
        <v>936000000000000</v>
      </c>
      <c r="CK55" s="72">
        <v>982000000000000</v>
      </c>
      <c r="CL55" s="72">
        <v>977000000000000</v>
      </c>
      <c r="CM55" s="72">
        <v>992000000000000</v>
      </c>
      <c r="CN55" s="72">
        <v>1020000000000000</v>
      </c>
      <c r="CO55" s="72">
        <v>1030000000000000</v>
      </c>
      <c r="CP55" s="72">
        <v>1040000000000000</v>
      </c>
      <c r="CQ55" s="72">
        <v>1040000000000000</v>
      </c>
      <c r="CR55" s="72">
        <v>1030000000000000</v>
      </c>
      <c r="CS55" s="72">
        <v>1010000000000000</v>
      </c>
      <c r="CT55" s="72">
        <v>1040000000000000</v>
      </c>
      <c r="CU55" s="72">
        <v>1030000000000000</v>
      </c>
      <c r="CV55" s="72">
        <v>1020000000000000</v>
      </c>
      <c r="CW55" s="72">
        <v>1030000000000000</v>
      </c>
      <c r="CX55" s="72">
        <v>989000000000000</v>
      </c>
      <c r="CY55" s="72">
        <v>976000000000000</v>
      </c>
      <c r="CZ55" s="72">
        <v>945000000000000</v>
      </c>
      <c r="DA55" s="72">
        <v>912000000000000</v>
      </c>
      <c r="DB55" s="72">
        <v>895000000000000</v>
      </c>
      <c r="DC55" s="72">
        <v>875000000000000</v>
      </c>
      <c r="DD55" s="72">
        <v>855000000000000</v>
      </c>
      <c r="DE55" s="72">
        <v>814000000000000</v>
      </c>
      <c r="DF55" s="72">
        <v>785000000000000</v>
      </c>
      <c r="DG55" s="72">
        <v>752000000000000</v>
      </c>
      <c r="DH55" s="72">
        <v>718000000000000</v>
      </c>
      <c r="DI55" s="72">
        <v>673000000000000</v>
      </c>
      <c r="DJ55" s="72">
        <v>639000000000000</v>
      </c>
      <c r="DK55" s="72">
        <v>595000000000000</v>
      </c>
      <c r="DL55" s="72">
        <v>572000000000000</v>
      </c>
      <c r="DM55" s="72">
        <v>536000000000000</v>
      </c>
      <c r="DN55" s="72">
        <v>492000000000000</v>
      </c>
      <c r="DO55" s="72">
        <v>455000000000000</v>
      </c>
      <c r="DP55" s="72">
        <v>423000000000000</v>
      </c>
      <c r="DQ55" s="72">
        <v>392000000000000</v>
      </c>
      <c r="DR55" s="72">
        <v>358000000000000</v>
      </c>
      <c r="DS55" s="72">
        <v>331000000000000</v>
      </c>
      <c r="DT55" s="72">
        <v>295000000000000</v>
      </c>
      <c r="DU55" s="72">
        <v>276000000000000</v>
      </c>
      <c r="DV55" s="72">
        <v>235000000000000</v>
      </c>
      <c r="DW55" s="72">
        <v>211000000000000</v>
      </c>
      <c r="DX55" s="72">
        <v>190000000000000</v>
      </c>
      <c r="DY55" s="72">
        <v>175000000000000</v>
      </c>
      <c r="DZ55" s="72">
        <v>150000000000000</v>
      </c>
      <c r="EA55" s="72">
        <v>131000000000000</v>
      </c>
      <c r="EB55" s="72">
        <v>113000000000000</v>
      </c>
      <c r="EC55" s="72">
        <v>95800000000000</v>
      </c>
      <c r="ED55" s="72">
        <v>79600000000000</v>
      </c>
      <c r="EE55" s="72">
        <v>70000000000000</v>
      </c>
      <c r="EF55" s="72">
        <v>59400000000000</v>
      </c>
      <c r="EG55" s="72">
        <v>51600000000000</v>
      </c>
      <c r="EH55" s="72">
        <v>43200000000000</v>
      </c>
      <c r="EI55" s="72">
        <v>34000000000000</v>
      </c>
      <c r="EJ55" s="72">
        <v>28800000000000</v>
      </c>
      <c r="EK55" s="72">
        <v>23300000000000</v>
      </c>
      <c r="EL55" s="72">
        <v>18500000000000</v>
      </c>
      <c r="EM55" s="72">
        <v>15900000000000</v>
      </c>
      <c r="EN55" s="72">
        <v>14000000000000</v>
      </c>
      <c r="EO55" s="72">
        <v>10600000000000</v>
      </c>
      <c r="EP55" s="72">
        <v>7630000000000</v>
      </c>
      <c r="EQ55" s="72">
        <v>6400000000000</v>
      </c>
      <c r="ER55" s="72">
        <v>4810000000000</v>
      </c>
      <c r="ES55" s="72">
        <v>3790000000000</v>
      </c>
      <c r="ET55" s="72">
        <v>2970000000000</v>
      </c>
      <c r="EU55" s="72">
        <v>2460000000000</v>
      </c>
      <c r="EV55" s="72">
        <v>2240000000000</v>
      </c>
      <c r="EW55" s="72">
        <v>1330000000000</v>
      </c>
      <c r="EX55" s="72">
        <v>1330000000000</v>
      </c>
      <c r="EY55" s="72">
        <v>999000000000</v>
      </c>
      <c r="EZ55" s="72">
        <v>712000000000</v>
      </c>
      <c r="FA55" s="72">
        <v>382000000000</v>
      </c>
      <c r="FB55" s="72">
        <v>408000000000</v>
      </c>
      <c r="FC55" s="72">
        <v>427000000000</v>
      </c>
      <c r="FD55" s="72">
        <v>483000000000</v>
      </c>
      <c r="FE55" s="72">
        <v>504000000000</v>
      </c>
      <c r="FF55" s="72">
        <v>347000000000</v>
      </c>
      <c r="FG55" s="72">
        <v>294000000000</v>
      </c>
      <c r="FH55" s="72">
        <v>185000000000</v>
      </c>
      <c r="FI55" s="72">
        <v>262000000000</v>
      </c>
      <c r="FJ55" s="192">
        <v>1.74E+16</v>
      </c>
      <c r="FK55" s="72">
        <v>2.1E+16</v>
      </c>
      <c r="FL55" s="72">
        <v>2.32E+16</v>
      </c>
      <c r="FM55" s="72">
        <v>2.49E+16</v>
      </c>
      <c r="FN55" s="72">
        <v>2.58E+16</v>
      </c>
      <c r="FO55" s="72">
        <v>2.48E+16</v>
      </c>
      <c r="FP55" s="72">
        <v>2.26E+16</v>
      </c>
      <c r="FQ55" s="72">
        <v>2.08E+16</v>
      </c>
      <c r="FR55" s="72">
        <v>1.79E+16</v>
      </c>
      <c r="FS55" s="32">
        <v>1.55E+16</v>
      </c>
      <c r="FT55" s="32">
        <v>1.32E+16</v>
      </c>
      <c r="FU55" s="32">
        <v>1.11E+16</v>
      </c>
      <c r="FV55" s="32">
        <v>9260000000000000</v>
      </c>
      <c r="FW55" s="32">
        <v>7510000000000000</v>
      </c>
      <c r="FX55" s="32">
        <v>5950000000000000</v>
      </c>
      <c r="FY55" s="32">
        <v>4750000000000000</v>
      </c>
      <c r="FZ55" s="32">
        <v>3790000000000000</v>
      </c>
      <c r="GA55" s="32">
        <v>3150000000000000</v>
      </c>
      <c r="GB55" s="32">
        <v>2670000000000000</v>
      </c>
      <c r="GC55" s="32">
        <v>2290000000000000</v>
      </c>
      <c r="GD55" s="32">
        <v>2060000000000000</v>
      </c>
      <c r="GE55" s="32">
        <v>1830000000000000</v>
      </c>
      <c r="GF55" s="32">
        <v>1710000000000000</v>
      </c>
      <c r="GG55" s="32">
        <v>1610000000000000</v>
      </c>
      <c r="GH55" s="32">
        <v>1560000000000000</v>
      </c>
      <c r="GI55" s="32">
        <v>1480000000000000</v>
      </c>
      <c r="GJ55" s="32">
        <v>1430000000000000</v>
      </c>
      <c r="GK55" s="32">
        <v>1370000000000000</v>
      </c>
      <c r="GL55" s="32">
        <v>1330000000000000</v>
      </c>
      <c r="GM55" s="32">
        <v>1320000000000000</v>
      </c>
      <c r="GN55" s="32">
        <v>1280000000000000</v>
      </c>
      <c r="GO55" s="32">
        <v>1220000000000000</v>
      </c>
      <c r="GP55" s="32">
        <v>1180000000000000</v>
      </c>
      <c r="GQ55" s="32">
        <v>1140000000000000</v>
      </c>
      <c r="GR55" s="32">
        <v>1100000000000000</v>
      </c>
      <c r="GS55" s="32">
        <v>1080000000000000</v>
      </c>
      <c r="GT55" s="32">
        <v>1040000000000000</v>
      </c>
      <c r="GU55" s="32">
        <v>971000000000000</v>
      </c>
      <c r="GV55" s="32">
        <v>933000000000000</v>
      </c>
      <c r="GW55" s="32">
        <v>855000000000000</v>
      </c>
      <c r="GX55" s="32">
        <v>784000000000000</v>
      </c>
      <c r="GY55" s="32">
        <v>749000000000000</v>
      </c>
      <c r="GZ55" s="32">
        <v>690000000000000</v>
      </c>
      <c r="HA55" s="32">
        <v>634000000000000</v>
      </c>
      <c r="HB55" s="32">
        <v>605000000000000</v>
      </c>
      <c r="HC55" s="32">
        <v>542000000000000</v>
      </c>
      <c r="HD55" s="32">
        <v>508000000000000</v>
      </c>
      <c r="HE55" s="32">
        <v>461000000000000</v>
      </c>
      <c r="HF55" s="32">
        <v>417000000000000</v>
      </c>
      <c r="HG55" s="32">
        <v>391000000000000</v>
      </c>
      <c r="HH55" s="32">
        <v>347000000000000</v>
      </c>
      <c r="HI55" s="32">
        <v>315000000000000</v>
      </c>
      <c r="HJ55" s="32">
        <v>279000000000000</v>
      </c>
      <c r="HK55" s="32">
        <v>251000000000000</v>
      </c>
      <c r="HL55" s="32">
        <v>219000000000000</v>
      </c>
      <c r="HM55" s="32">
        <v>198000000000000</v>
      </c>
      <c r="HN55" s="32">
        <v>168000000000000</v>
      </c>
      <c r="HO55" s="32">
        <v>149000000000000</v>
      </c>
      <c r="HP55" s="32">
        <v>134000000000000</v>
      </c>
      <c r="HQ55" s="32">
        <v>113000000000000</v>
      </c>
      <c r="HR55" s="32">
        <v>101000000000000</v>
      </c>
      <c r="HS55" s="32">
        <v>84800000000000</v>
      </c>
      <c r="HT55" s="32">
        <v>70800000000000</v>
      </c>
      <c r="HU55" s="32">
        <v>58900000000000</v>
      </c>
      <c r="HV55" s="32">
        <v>53100000000000</v>
      </c>
      <c r="HW55" s="32">
        <v>44100000000000</v>
      </c>
      <c r="HX55" s="32">
        <v>33900000000000</v>
      </c>
      <c r="HY55" s="32">
        <v>30700000000000</v>
      </c>
      <c r="HZ55" s="32">
        <v>23000000000000</v>
      </c>
      <c r="IA55" s="32">
        <v>19400000000000</v>
      </c>
      <c r="IB55" s="32">
        <v>17000000000000</v>
      </c>
      <c r="IC55" s="32">
        <v>11700000000000</v>
      </c>
      <c r="ID55" s="32">
        <v>10600000000000</v>
      </c>
      <c r="IE55" s="32">
        <v>8190000000000</v>
      </c>
      <c r="IF55" s="32">
        <v>7280000000000</v>
      </c>
      <c r="IG55" s="32">
        <v>5820000000000</v>
      </c>
      <c r="IH55" s="32">
        <v>4390000000000</v>
      </c>
      <c r="II55" s="32">
        <v>3960000000000</v>
      </c>
      <c r="IJ55" s="32">
        <v>2810000000000</v>
      </c>
      <c r="IK55" s="32">
        <v>3230000000000</v>
      </c>
      <c r="IL55" s="32">
        <v>2490000000000</v>
      </c>
      <c r="IM55" s="32">
        <v>2690000000000</v>
      </c>
      <c r="IN55" s="32">
        <v>2040000000000</v>
      </c>
      <c r="IO55" s="32">
        <v>2510000000000</v>
      </c>
      <c r="IP55" s="32">
        <v>1910000000000</v>
      </c>
      <c r="IQ55" s="32">
        <v>1630000000000</v>
      </c>
      <c r="IR55" s="32">
        <v>1730000000000</v>
      </c>
      <c r="IS55" s="32">
        <v>1280000000000</v>
      </c>
      <c r="IT55" s="32">
        <v>1610000000000</v>
      </c>
      <c r="IU55" s="32">
        <v>1710000000000</v>
      </c>
      <c r="IV55" s="32">
        <v>1370000000000</v>
      </c>
      <c r="IW55" s="32">
        <v>1300000000000</v>
      </c>
      <c r="IY55" s="219"/>
      <c r="IZ55" s="219"/>
      <c r="JA55" s="33"/>
      <c r="JB55" s="185" t="e">
        <v>#N/A</v>
      </c>
      <c r="JC55" s="185" t="e">
        <v>#N/A</v>
      </c>
      <c r="JD55" s="33"/>
      <c r="JE55" s="185" t="e">
        <v>#N/A</v>
      </c>
      <c r="JF55" s="185" t="e">
        <v>#N/A</v>
      </c>
      <c r="JG55" s="32"/>
      <c r="JH55" s="32"/>
      <c r="JI55" s="32"/>
      <c r="JJ55" s="32"/>
      <c r="JK55" s="32"/>
      <c r="JL55" s="32"/>
      <c r="JM55" s="32"/>
      <c r="JN55" s="32"/>
      <c r="JO55" s="32"/>
      <c r="JP55" s="32"/>
      <c r="JQ55" s="32"/>
      <c r="JR55" s="32"/>
      <c r="JS55" s="32"/>
      <c r="JT55" s="32"/>
      <c r="JU55" s="32"/>
      <c r="JV55" s="32"/>
      <c r="JW55" s="32"/>
      <c r="JX55" s="32"/>
      <c r="JY55" s="32"/>
      <c r="JZ55" s="32"/>
      <c r="KA55" s="32"/>
      <c r="KB55" s="32"/>
      <c r="KC55" s="32"/>
      <c r="KD55" s="32"/>
      <c r="KE55" s="32"/>
      <c r="KF55" s="32"/>
      <c r="KG55" s="32"/>
      <c r="KH55" s="32"/>
      <c r="KI55" s="32"/>
      <c r="KJ55" s="32"/>
      <c r="KK55" s="32"/>
      <c r="KL55" s="32"/>
      <c r="KM55" s="33"/>
      <c r="KN55" s="175"/>
      <c r="KP55" s="39"/>
      <c r="KQ55" s="39"/>
      <c r="KR55" s="39"/>
      <c r="KS55" s="39"/>
      <c r="KT55" s="39"/>
      <c r="KU55" s="39"/>
      <c r="KV55" s="39"/>
      <c r="KW55" s="39"/>
      <c r="KX55" s="39"/>
      <c r="KY55" s="39"/>
      <c r="KZ55" s="39"/>
      <c r="LA55" s="39"/>
      <c r="LB55" s="39"/>
      <c r="LC55" s="39"/>
      <c r="LD55" s="39"/>
      <c r="LE55" s="39"/>
      <c r="LF55" s="39"/>
      <c r="LG55" s="39"/>
      <c r="LH55" s="39"/>
      <c r="LI55" s="39"/>
      <c r="LJ55" s="39"/>
      <c r="LK55" s="39"/>
      <c r="LL55" s="39"/>
      <c r="LM55" s="39"/>
      <c r="LN55" s="39"/>
      <c r="LO55" s="39"/>
      <c r="LP55" s="39"/>
      <c r="LQ55" s="39"/>
      <c r="LR55" s="39"/>
      <c r="LS55" s="39"/>
      <c r="LT55" s="39"/>
      <c r="LU55" s="39"/>
      <c r="LV55" s="39"/>
      <c r="LW55" s="39"/>
      <c r="LX55" s="39"/>
      <c r="LY55" s="39"/>
      <c r="LZ55" s="39"/>
      <c r="MA55" s="39"/>
      <c r="MB55" s="39"/>
      <c r="MC55" s="39"/>
      <c r="MD55" s="39"/>
      <c r="ME55" s="39"/>
      <c r="MF55" s="39"/>
      <c r="MG55" s="39"/>
      <c r="MH55" s="39"/>
      <c r="MI55" s="39"/>
      <c r="MJ55" s="39"/>
      <c r="MK55" s="39"/>
      <c r="ML55" s="39"/>
      <c r="MM55" s="39"/>
      <c r="MN55" s="39"/>
      <c r="MO55" s="39"/>
      <c r="MP55" s="39"/>
      <c r="MQ55" s="39"/>
      <c r="MR55" s="39"/>
      <c r="MS55" s="39"/>
      <c r="MT55" s="39"/>
      <c r="MU55" s="39"/>
      <c r="MV55" s="39"/>
      <c r="MW55" s="39"/>
      <c r="MX55" s="39"/>
      <c r="MY55" s="39"/>
      <c r="MZ55" s="39"/>
      <c r="NA55" s="39"/>
      <c r="NB55" s="39"/>
      <c r="NC55" s="39"/>
      <c r="ND55" s="39"/>
      <c r="NE55" s="39"/>
      <c r="NF55" s="39"/>
      <c r="NG55" s="39"/>
      <c r="NH55" s="39"/>
      <c r="NI55" s="39"/>
      <c r="NJ55" s="39"/>
      <c r="NK55" s="39"/>
      <c r="NL55" s="39"/>
      <c r="NM55" s="39"/>
      <c r="NN55" s="39"/>
      <c r="NO55" s="39"/>
      <c r="NP55" s="39"/>
      <c r="NQ55" s="39"/>
      <c r="NR55" s="39"/>
      <c r="NS55" s="39"/>
      <c r="NT55" s="39"/>
      <c r="NU55" s="39"/>
      <c r="NV55" s="39"/>
      <c r="NW55" s="39"/>
      <c r="NX55" s="39"/>
      <c r="NY55" s="39"/>
      <c r="NZ55" s="39"/>
      <c r="OA55" s="39"/>
      <c r="OB55" s="39"/>
      <c r="OC55" s="39"/>
      <c r="OD55" s="39"/>
      <c r="OE55" s="39"/>
      <c r="OF55" s="39"/>
      <c r="OG55" s="39"/>
      <c r="OH55" s="39"/>
      <c r="OI55" s="39"/>
      <c r="OJ55" s="39"/>
      <c r="OL55" s="173" t="e">
        <v>#N/A</v>
      </c>
      <c r="OM55" s="173" t="e">
        <v>#N/A</v>
      </c>
      <c r="ON55" s="199">
        <v>12.542929236261855</v>
      </c>
      <c r="OO55" s="173" t="e">
        <v>#N/A</v>
      </c>
      <c r="OP55" s="189">
        <v>15.839282291357609</v>
      </c>
      <c r="OQ55" s="189">
        <v>1.0065042070732491</v>
      </c>
      <c r="OR55" s="189">
        <v>27.792141615704828</v>
      </c>
      <c r="OS55" s="189">
        <v>1.5991858522745948</v>
      </c>
      <c r="OT55" s="189">
        <v>1150690360576020</v>
      </c>
      <c r="OU55" s="198">
        <v>66932825438448.039</v>
      </c>
      <c r="OV55" s="188">
        <v>21.063431082274633</v>
      </c>
      <c r="OW55" s="188">
        <v>1.2195704466212234</v>
      </c>
      <c r="OX55" s="188">
        <v>1442212571250680</v>
      </c>
      <c r="OY55" s="200">
        <v>1233003774738430</v>
      </c>
      <c r="OZ55" s="189">
        <v>991569570168832</v>
      </c>
      <c r="PA55" s="200">
        <v>1347292854484990</v>
      </c>
      <c r="PB55" s="189">
        <v>1346806181003260</v>
      </c>
      <c r="PC55" s="189">
        <v>1287866479017980</v>
      </c>
      <c r="PD55" s="189">
        <v>1049776577576960</v>
      </c>
      <c r="PE55" s="189">
        <v>1456792777261050</v>
      </c>
      <c r="PF55" s="189">
        <v>1404500074037240</v>
      </c>
      <c r="PG55" s="189">
        <v>1360586180919290</v>
      </c>
      <c r="PH55" s="189">
        <v>1334430769610750</v>
      </c>
      <c r="PI55" s="188">
        <v>1225323970560000</v>
      </c>
      <c r="PJ55" s="188">
        <v>1354429345300480</v>
      </c>
      <c r="PK55" s="188">
        <v>1347876567384060</v>
      </c>
      <c r="PL55" s="188">
        <v>1588891744206840</v>
      </c>
      <c r="PM55" s="188">
        <v>1274460007038970</v>
      </c>
      <c r="PN55" s="188">
        <v>1337426509299710</v>
      </c>
      <c r="PO55" s="188">
        <v>1463513058902010</v>
      </c>
      <c r="PP55" s="188">
        <v>1426583185260540</v>
      </c>
      <c r="PQ55" s="188">
        <v>1503196811886590</v>
      </c>
      <c r="PR55" s="188">
        <v>1533630144839680</v>
      </c>
      <c r="PS55" s="188">
        <v>1489539486973950</v>
      </c>
      <c r="PT55" s="188">
        <v>1519970001354750</v>
      </c>
      <c r="PU55" s="188">
        <v>1531697006903290</v>
      </c>
      <c r="PV55" s="188">
        <v>1582396545695740</v>
      </c>
      <c r="PW55" s="188">
        <v>1635068816654330</v>
      </c>
      <c r="PX55" s="188">
        <v>1586201886720000</v>
      </c>
      <c r="PY55" s="188">
        <v>1498198543695870</v>
      </c>
      <c r="PZ55" s="188">
        <v>1632646589317120</v>
      </c>
      <c r="QA55" s="188">
        <v>1531168323272700</v>
      </c>
      <c r="QB55" s="188">
        <v>1499597495074810</v>
      </c>
      <c r="QC55" s="188">
        <v>1488723980058620</v>
      </c>
      <c r="QD55" s="188">
        <v>1500371931365370</v>
      </c>
      <c r="QE55" s="188">
        <v>1530445292371960</v>
      </c>
      <c r="QF55" s="188">
        <v>1483300644323320</v>
      </c>
      <c r="QG55" s="188">
        <v>1374503351353340</v>
      </c>
      <c r="QH55" s="188">
        <v>1408878927413240</v>
      </c>
      <c r="QI55" s="188">
        <v>1338470857441280</v>
      </c>
      <c r="QJ55" s="188">
        <v>1304231378157560</v>
      </c>
      <c r="QK55" s="188">
        <v>1267550881054720</v>
      </c>
      <c r="QL55" s="188">
        <v>1258079807078400</v>
      </c>
      <c r="QM55" s="188">
        <v>1198917169446910</v>
      </c>
      <c r="QN55" s="188">
        <v>1157984654721020</v>
      </c>
      <c r="QO55" s="188">
        <v>1120776950382590</v>
      </c>
      <c r="QP55" s="188">
        <v>1035649960378360</v>
      </c>
      <c r="QQ55" s="188">
        <v>992599959666688</v>
      </c>
      <c r="QR55" s="188">
        <v>918531302490112</v>
      </c>
      <c r="QS55" s="188">
        <v>870851796795392</v>
      </c>
      <c r="QT55" s="188">
        <v>844087305437184</v>
      </c>
      <c r="QU55" s="188">
        <v>744788131315712</v>
      </c>
      <c r="QV55" s="188">
        <v>716653142736896</v>
      </c>
      <c r="QW55" s="188">
        <v>654719848546304</v>
      </c>
      <c r="QX55" s="188">
        <v>603940852858880</v>
      </c>
      <c r="QY55" s="188">
        <v>546636627443712</v>
      </c>
      <c r="QZ55" s="188">
        <v>545264855154688</v>
      </c>
      <c r="RA55" s="188">
        <v>458779581743104</v>
      </c>
      <c r="RB55" s="188">
        <v>428166967459840</v>
      </c>
      <c r="RC55" s="188">
        <v>387804374761472</v>
      </c>
      <c r="RD55" s="188">
        <v>343212682117120</v>
      </c>
      <c r="RE55" s="188">
        <v>303486818320384</v>
      </c>
      <c r="RF55" s="188">
        <v>279988062388224</v>
      </c>
      <c r="RG55" s="188">
        <v>239805556326400</v>
      </c>
      <c r="RH55" s="188">
        <v>228467933184000</v>
      </c>
      <c r="RI55" s="188">
        <v>201034534223872</v>
      </c>
      <c r="RJ55" s="188">
        <v>168339951321088</v>
      </c>
      <c r="RK55" s="188">
        <v>143768393089024</v>
      </c>
      <c r="RL55" s="188">
        <v>123759323250688</v>
      </c>
      <c r="RM55" s="188">
        <v>103026316541952</v>
      </c>
      <c r="RN55" s="188">
        <v>88565891465216</v>
      </c>
      <c r="RO55" s="188">
        <v>79920231350272</v>
      </c>
      <c r="RP55" s="188">
        <v>69095902937088</v>
      </c>
      <c r="RQ55" s="188">
        <v>46673308942336</v>
      </c>
      <c r="RR55" s="188">
        <v>44632578719744</v>
      </c>
      <c r="RS55" s="188">
        <v>40664523866112</v>
      </c>
      <c r="RT55" s="188">
        <v>32751382167552</v>
      </c>
      <c r="RU55" s="188">
        <v>21185479835648</v>
      </c>
      <c r="RV55" s="188">
        <v>17805275561984</v>
      </c>
      <c r="RW55" s="188">
        <v>11682092941312</v>
      </c>
      <c r="RX55" s="188">
        <v>14493145890816</v>
      </c>
      <c r="RY55" s="188">
        <v>6225239998464</v>
      </c>
      <c r="RZ55" s="188">
        <v>8865499316224</v>
      </c>
      <c r="SA55" s="188">
        <v>4347570683904</v>
      </c>
      <c r="SB55" s="188">
        <v>5007419113472</v>
      </c>
      <c r="SC55" s="188">
        <v>4742142492672</v>
      </c>
      <c r="SD55" s="188">
        <v>2750679613440</v>
      </c>
      <c r="SE55" s="188">
        <v>2003445088256</v>
      </c>
      <c r="SF55" s="188">
        <v>475490713600</v>
      </c>
      <c r="SG55" s="188">
        <v>1189178769408</v>
      </c>
      <c r="SH55" s="188">
        <v>1374211407872</v>
      </c>
      <c r="SI55" s="188">
        <v>1715438223360</v>
      </c>
      <c r="SJ55" s="188">
        <v>467403440128</v>
      </c>
      <c r="SK55" s="188">
        <v>1425583112192</v>
      </c>
      <c r="SL55" s="188">
        <v>726724116480</v>
      </c>
      <c r="SM55" s="188">
        <v>501288075264</v>
      </c>
      <c r="SN55" s="188">
        <v>960325287936</v>
      </c>
      <c r="SO55" s="188">
        <v>0</v>
      </c>
      <c r="SP55" s="188">
        <v>251705720832</v>
      </c>
      <c r="SQ55" s="188">
        <v>258268315648</v>
      </c>
      <c r="SR55" s="188">
        <v>0</v>
      </c>
      <c r="SS55" s="188">
        <v>313011143180288</v>
      </c>
      <c r="ST55" s="188">
        <v>503896569020416</v>
      </c>
      <c r="SU55" s="188">
        <v>225477830639616</v>
      </c>
      <c r="SV55" s="188">
        <v>265275534475264</v>
      </c>
      <c r="SW55" s="188">
        <v>319756691308544</v>
      </c>
      <c r="SX55" s="188">
        <v>244592549036032</v>
      </c>
      <c r="SY55" s="188">
        <v>238688546062336</v>
      </c>
      <c r="SZ55" s="188">
        <v>352320160268288</v>
      </c>
      <c r="TA55" s="188">
        <v>215880508112896</v>
      </c>
      <c r="TB55" s="188">
        <v>170614522380288</v>
      </c>
      <c r="TC55" s="188">
        <v>171277004308480</v>
      </c>
      <c r="TD55" s="188">
        <v>195809203191808</v>
      </c>
      <c r="TE55" s="188">
        <v>151448381816832</v>
      </c>
      <c r="TF55" s="188">
        <v>172471877632000</v>
      </c>
      <c r="TG55" s="188">
        <v>144057816842240</v>
      </c>
      <c r="TH55" s="188">
        <v>158446947139584</v>
      </c>
      <c r="TI55" s="188">
        <v>208951383687168</v>
      </c>
      <c r="TJ55" s="188">
        <v>147102210457600</v>
      </c>
      <c r="TK55" s="188">
        <v>121480885043200</v>
      </c>
      <c r="TL55" s="188">
        <v>126266535575552</v>
      </c>
      <c r="TM55" s="188">
        <v>124935615807488</v>
      </c>
      <c r="TN55" s="188">
        <v>129509730811904</v>
      </c>
      <c r="TO55" s="188">
        <v>147011747708928</v>
      </c>
      <c r="TP55" s="188">
        <v>130443466768384</v>
      </c>
      <c r="TQ55" s="188">
        <v>135401528360960</v>
      </c>
      <c r="TR55" s="188">
        <v>195094158245888</v>
      </c>
      <c r="TS55" s="188">
        <v>154927154331648</v>
      </c>
      <c r="TT55" s="188">
        <v>117026852962304</v>
      </c>
      <c r="TU55" s="188">
        <v>144115580796928</v>
      </c>
      <c r="TV55" s="188">
        <v>145291546198016</v>
      </c>
      <c r="TW55" s="188">
        <v>132998527713280</v>
      </c>
      <c r="TX55" s="188">
        <v>92731011497984</v>
      </c>
      <c r="TY55" s="188">
        <v>134293753954304</v>
      </c>
      <c r="TZ55" s="188">
        <v>133321019359232</v>
      </c>
      <c r="UA55" s="188">
        <v>121777162289152</v>
      </c>
      <c r="UB55" s="188">
        <v>96997398806528</v>
      </c>
      <c r="UC55" s="188">
        <v>102684682092544</v>
      </c>
      <c r="UD55" s="188">
        <v>100736662765568</v>
      </c>
      <c r="UE55" s="188">
        <v>108333662994432</v>
      </c>
      <c r="UF55" s="188">
        <v>106994891489280</v>
      </c>
      <c r="UG55" s="188">
        <v>103495046791168</v>
      </c>
      <c r="UH55" s="188">
        <v>96139068047360</v>
      </c>
      <c r="UI55" s="188">
        <v>90984511700992</v>
      </c>
      <c r="UJ55" s="188">
        <v>90929767645184</v>
      </c>
      <c r="UK55" s="188">
        <v>76709130928128</v>
      </c>
      <c r="UL55" s="188">
        <v>77619705937920</v>
      </c>
      <c r="UM55" s="188">
        <v>73771331354624</v>
      </c>
      <c r="UN55" s="188">
        <v>71491374809088</v>
      </c>
      <c r="UO55" s="188">
        <v>62887326384128</v>
      </c>
      <c r="UP55" s="188">
        <v>56062845648896</v>
      </c>
      <c r="UQ55" s="188">
        <v>65009216389120</v>
      </c>
      <c r="UR55" s="188">
        <v>53827235479552</v>
      </c>
      <c r="US55" s="188">
        <v>51779186196480</v>
      </c>
      <c r="UT55" s="188">
        <v>52680726675456</v>
      </c>
      <c r="UU55" s="188">
        <v>48080929947648</v>
      </c>
      <c r="UV55" s="188">
        <v>39736701878272</v>
      </c>
      <c r="UW55" s="188">
        <v>44793493192704</v>
      </c>
      <c r="UX55" s="188">
        <v>34514443173888</v>
      </c>
      <c r="UY55" s="188">
        <v>31356350365696</v>
      </c>
      <c r="UZ55" s="188">
        <v>26310757842944</v>
      </c>
      <c r="VA55" s="188">
        <v>27457774157824</v>
      </c>
      <c r="VB55" s="188">
        <v>25070298726400</v>
      </c>
      <c r="VC55" s="188">
        <v>23776454508544</v>
      </c>
      <c r="VD55" s="188">
        <v>21779609288704</v>
      </c>
      <c r="VE55" s="188">
        <v>23087412150272</v>
      </c>
      <c r="VF55" s="188">
        <v>16232074969088</v>
      </c>
      <c r="VG55" s="188">
        <v>12207467266048</v>
      </c>
      <c r="VH55" s="188">
        <v>15128866062336</v>
      </c>
      <c r="VI55" s="188">
        <v>7656394194944</v>
      </c>
      <c r="VJ55" s="188">
        <v>9369448087552</v>
      </c>
      <c r="VK55" s="188">
        <v>9445557927936</v>
      </c>
      <c r="VL55" s="188">
        <v>4604830941184</v>
      </c>
      <c r="VM55" s="188">
        <v>6490572718080</v>
      </c>
      <c r="VN55" s="188">
        <v>3954444599296</v>
      </c>
      <c r="VO55" s="188">
        <v>4944892526592</v>
      </c>
      <c r="VP55" s="188">
        <v>3967267110912</v>
      </c>
      <c r="VQ55" s="188">
        <v>4194510569472</v>
      </c>
      <c r="VR55" s="188">
        <v>2472050688000</v>
      </c>
      <c r="VS55" s="188">
        <v>3597242728448</v>
      </c>
      <c r="VT55" s="188">
        <v>1155414228992</v>
      </c>
      <c r="VU55" s="188">
        <v>2020272242688</v>
      </c>
      <c r="VV55" s="188">
        <v>1251599712256</v>
      </c>
      <c r="VW55" s="188">
        <v>1395116736512</v>
      </c>
      <c r="VX55" s="188">
        <v>1600602898432</v>
      </c>
      <c r="VY55" s="188">
        <v>1117899194368</v>
      </c>
      <c r="VZ55" s="188">
        <v>742655262720</v>
      </c>
      <c r="WA55" s="188">
        <v>324501405696</v>
      </c>
      <c r="WB55" s="188">
        <v>737699233792</v>
      </c>
      <c r="WC55" s="188">
        <v>661534277632</v>
      </c>
      <c r="WD55" s="188">
        <v>556169494528</v>
      </c>
      <c r="WE55" s="188">
        <v>490773610496</v>
      </c>
      <c r="WF55" s="188">
        <v>699616526336</v>
      </c>
      <c r="WG55" s="188">
        <v>355972415488</v>
      </c>
      <c r="WH55" s="188">
        <v>328348434432</v>
      </c>
      <c r="WI55" s="188">
        <v>759343611904</v>
      </c>
      <c r="WJ55" s="188">
        <v>8.1520110000000007E-2</v>
      </c>
      <c r="WK55" s="188">
        <v>264291008512</v>
      </c>
      <c r="WL55" s="188">
        <v>271181742080</v>
      </c>
      <c r="WM55" s="188">
        <v>8.1487483999999999E-2</v>
      </c>
      <c r="WN55" s="36"/>
      <c r="WO55" s="187">
        <v>0.1</v>
      </c>
      <c r="WP55" s="37"/>
      <c r="WQ55" s="37">
        <v>1.1806122448979595</v>
      </c>
      <c r="WR55" s="37"/>
      <c r="WS55" s="37">
        <v>1.5076923076923074</v>
      </c>
      <c r="WT55" s="37"/>
      <c r="WU55" s="37">
        <v>17.8</v>
      </c>
      <c r="WV55" s="188"/>
      <c r="WW55"/>
      <c r="WX55" s="39">
        <v>3.7703854578150287</v>
      </c>
      <c r="WY55" s="39">
        <v>730.93000000000006</v>
      </c>
      <c r="WZ55" s="39">
        <v>5.9262749032716036</v>
      </c>
      <c r="XA55" s="39">
        <v>68.350917431192656</v>
      </c>
      <c r="XB55" s="227">
        <v>3.7690958627428488E+16</v>
      </c>
      <c r="XC55" s="227">
        <v>1930828178026742</v>
      </c>
      <c r="XD55" s="39">
        <v>27.580161132559546</v>
      </c>
      <c r="XE55" s="39">
        <v>4.3254161363571511</v>
      </c>
      <c r="XF55" s="39">
        <v>39.486756214767851</v>
      </c>
      <c r="XG55" s="39">
        <v>5.4095892897757851</v>
      </c>
      <c r="XH55" s="220"/>
      <c r="XI55" s="223"/>
      <c r="XJ55" s="223"/>
      <c r="XK55" s="187">
        <v>1.9197666570776136E+18</v>
      </c>
      <c r="XL55" s="187">
        <v>6.421913039575081E+17</v>
      </c>
      <c r="XM55" s="187">
        <v>1.8120950576961616E+17</v>
      </c>
      <c r="XN55" s="187">
        <v>5.0619002685533896E+16</v>
      </c>
      <c r="XO55" s="187">
        <v>1.6220421568322528E+16</v>
      </c>
      <c r="XP55" s="187">
        <v>1.0697451571625666E+16</v>
      </c>
      <c r="XQ55" s="187">
        <v>9538985199845022</v>
      </c>
      <c r="XR55" s="187">
        <v>7905444127421649</v>
      </c>
      <c r="XS55" s="187">
        <v>6671003069224510</v>
      </c>
      <c r="XT55" s="187">
        <v>5153776314105591</v>
      </c>
      <c r="XU55" s="187">
        <v>3884366379445352.5</v>
      </c>
      <c r="XV55" s="187">
        <v>3010343614740710</v>
      </c>
      <c r="XW55" s="187">
        <v>2284905308541843</v>
      </c>
      <c r="XX55" s="187">
        <v>1722581616569847.5</v>
      </c>
      <c r="XY55" s="187">
        <v>1266556723144338.5</v>
      </c>
      <c r="XZ55" s="187">
        <v>864605821380553.5</v>
      </c>
      <c r="YA55" s="187">
        <v>549186450173992.87</v>
      </c>
      <c r="YB55" s="187">
        <v>309406069852665.87</v>
      </c>
      <c r="YC55" s="187">
        <v>149127229528500.87</v>
      </c>
      <c r="YD55" s="187">
        <v>59018125527025.219</v>
      </c>
      <c r="YE55" s="187">
        <v>17040341532684.176</v>
      </c>
      <c r="YF55" s="187">
        <v>2524741611630.832</v>
      </c>
      <c r="YG55" s="187">
        <v>493215084849.98395</v>
      </c>
      <c r="YH55" s="187">
        <v>749249441862.41003</v>
      </c>
      <c r="YI55" s="187">
        <v>1109638828956.9297</v>
      </c>
      <c r="YJ55" s="187">
        <v>976018911635.41089</v>
      </c>
      <c r="YK55" s="187">
        <v>555277454195.36243</v>
      </c>
      <c r="YL55" s="187">
        <v>215278237742.20862</v>
      </c>
      <c r="YM55" s="187">
        <v>84766430523.178345</v>
      </c>
      <c r="YN55" s="187">
        <v>50176572901.705559</v>
      </c>
      <c r="YO55" s="187">
        <v>29817610095.783119</v>
      </c>
      <c r="YP55" s="187">
        <v>15251174111.171656</v>
      </c>
      <c r="YQ55" s="187">
        <v>6148418068.3859196</v>
      </c>
      <c r="YR55" s="187">
        <v>1526535925.7391057</v>
      </c>
      <c r="YS55" s="187">
        <v>735879192.94903433</v>
      </c>
      <c r="YT55"/>
      <c r="YU55" s="187"/>
      <c r="YV55" s="187"/>
      <c r="YW55" s="187"/>
      <c r="YX55" s="32">
        <v>1.7639378407755178E+17</v>
      </c>
      <c r="YY55" s="187">
        <v>6.3977096343547024E+16</v>
      </c>
      <c r="YZ55" s="187">
        <v>2.3308426352438808E+16</v>
      </c>
      <c r="ZA55" s="187">
        <v>1.0687884677199608E+16</v>
      </c>
      <c r="ZB55" s="187">
        <v>4660557577851219</v>
      </c>
      <c r="ZC55" s="187">
        <v>2035621732604575</v>
      </c>
      <c r="ZD55" s="187">
        <v>1059922548360126.2</v>
      </c>
      <c r="ZE55" s="187">
        <v>689972638681952.62</v>
      </c>
      <c r="ZF55" s="187">
        <v>522383851889915.87</v>
      </c>
      <c r="ZG55" s="187">
        <v>386634938221357.25</v>
      </c>
      <c r="ZH55" s="187">
        <v>289285507061944.94</v>
      </c>
      <c r="ZI55" s="187">
        <v>227728823140356.84</v>
      </c>
      <c r="ZJ55" s="187">
        <v>178908505631481.59</v>
      </c>
      <c r="ZK55" s="187">
        <v>142318843058546.84</v>
      </c>
      <c r="ZL55" s="187">
        <v>113113314493644.05</v>
      </c>
      <c r="ZM55" s="187">
        <v>87184958936978</v>
      </c>
      <c r="ZN55" s="187">
        <v>67423837193548.008</v>
      </c>
      <c r="ZO55" s="187">
        <v>51104823197112.469</v>
      </c>
      <c r="ZP55" s="187">
        <v>35851620934680.305</v>
      </c>
      <c r="ZQ55" s="187">
        <v>20957818496783.68</v>
      </c>
      <c r="ZR55" s="187">
        <v>8440236963544.7217</v>
      </c>
      <c r="ZS55" s="187">
        <v>2914091097700.8716</v>
      </c>
      <c r="ZT55" s="187">
        <v>1338025821332.7229</v>
      </c>
      <c r="ZU55" s="187">
        <v>1636049484457.8918</v>
      </c>
      <c r="ZV55" s="187">
        <v>2052173511193.6355</v>
      </c>
      <c r="ZW55" s="187">
        <v>1887658539928.5845</v>
      </c>
      <c r="ZX55" s="187">
        <v>1314258282731.8772</v>
      </c>
      <c r="ZY55" s="187">
        <v>819468736547.46704</v>
      </c>
      <c r="ZZ55" s="187">
        <v>559364963709.52734</v>
      </c>
      <c r="AAA55" s="187">
        <v>405051367723.12744</v>
      </c>
      <c r="AAB55" s="187">
        <v>272164734972.16196</v>
      </c>
      <c r="AAC55" s="187">
        <v>150044398573.75275</v>
      </c>
      <c r="AAD55" s="187">
        <v>61546254608.832954</v>
      </c>
      <c r="AAE55" s="187">
        <v>18255067904.310566</v>
      </c>
      <c r="AAF55" s="187">
        <v>11885550220.608734</v>
      </c>
    </row>
    <row r="56" spans="1:708" x14ac:dyDescent="0.3">
      <c r="A56" s="2">
        <v>43127</v>
      </c>
      <c r="B56" s="1" t="s">
        <v>12</v>
      </c>
      <c r="C56" s="4" t="s">
        <v>10</v>
      </c>
      <c r="D56" s="1">
        <v>22</v>
      </c>
      <c r="E56" s="3">
        <v>0.55908564814814821</v>
      </c>
      <c r="F56" s="3">
        <v>0.56290509259259258</v>
      </c>
      <c r="G56" s="196"/>
      <c r="H56" s="57">
        <v>43127.55908564815</v>
      </c>
      <c r="I56" s="57">
        <v>43127.562905092593</v>
      </c>
      <c r="J56" s="196">
        <f t="shared" si="0"/>
        <v>50</v>
      </c>
      <c r="K56" s="77">
        <v>3.1</v>
      </c>
      <c r="L56" s="190">
        <v>99</v>
      </c>
      <c r="M56" s="190">
        <v>1.4</v>
      </c>
      <c r="N56" s="190">
        <v>3</v>
      </c>
      <c r="O56" s="190">
        <v>273</v>
      </c>
      <c r="P56" s="190">
        <v>1021</v>
      </c>
      <c r="Q56" s="191">
        <v>247</v>
      </c>
      <c r="R56" s="205" t="s">
        <v>10</v>
      </c>
      <c r="S56" s="206">
        <v>13.93</v>
      </c>
      <c r="T56" s="206">
        <v>1.942140118508191</v>
      </c>
      <c r="U56" s="216">
        <v>3155.9</v>
      </c>
      <c r="V56" s="78">
        <f t="shared" si="1"/>
        <v>22</v>
      </c>
      <c r="W56" s="60"/>
      <c r="X56" s="60"/>
      <c r="Y56" s="60"/>
      <c r="Z56" s="120"/>
      <c r="AA56" s="120"/>
      <c r="AB56" s="60"/>
      <c r="AC56" s="60"/>
      <c r="AD56" s="60"/>
      <c r="AE56" s="60"/>
      <c r="AF56" s="60"/>
      <c r="AG56" s="60"/>
      <c r="AH56" s="52">
        <v>58</v>
      </c>
      <c r="AI56" s="52">
        <v>452</v>
      </c>
      <c r="AJ56" s="52">
        <v>20.5</v>
      </c>
      <c r="AK56" s="83">
        <f>0.4536*800</f>
        <v>362.88</v>
      </c>
      <c r="AL56" s="86" t="e">
        <f>NA()</f>
        <v>#N/A</v>
      </c>
      <c r="AM56" s="75"/>
      <c r="AN56" s="85">
        <v>349.55</v>
      </c>
      <c r="AO56" s="75">
        <v>58.716999999999999</v>
      </c>
      <c r="AP56" s="48">
        <v>2.66</v>
      </c>
      <c r="AR56" s="49">
        <v>1.44</v>
      </c>
      <c r="AT56" s="89">
        <v>31.5</v>
      </c>
      <c r="AU56" s="90"/>
      <c r="AV56" s="89"/>
      <c r="AW56" s="90"/>
      <c r="BB56" s="89">
        <v>41.6</v>
      </c>
      <c r="BD56" s="74"/>
      <c r="BE56" s="70"/>
      <c r="BF56" s="74"/>
      <c r="BG56" s="69"/>
      <c r="BH56" s="88"/>
      <c r="BI56" s="70"/>
      <c r="BJ56" s="70">
        <v>6</v>
      </c>
      <c r="BK56" s="70"/>
      <c r="BL56" s="70">
        <v>9.9</v>
      </c>
      <c r="BM56" s="69"/>
      <c r="BN56" s="71">
        <v>3550000</v>
      </c>
      <c r="BO56" s="72">
        <v>503000</v>
      </c>
      <c r="BP56" s="73">
        <v>1.64E+16</v>
      </c>
      <c r="BQ56" s="73">
        <v>2320000000000000</v>
      </c>
      <c r="BR56" s="49">
        <v>14.55</v>
      </c>
      <c r="BS56" s="49">
        <v>2.5499999999999998</v>
      </c>
      <c r="BT56" s="70">
        <v>67</v>
      </c>
      <c r="BU56" s="69">
        <v>11.74</v>
      </c>
      <c r="BV56" s="71">
        <v>1.03E+16</v>
      </c>
      <c r="BW56" s="72">
        <v>1.15E+16</v>
      </c>
      <c r="BX56" s="72">
        <v>1.14E+16</v>
      </c>
      <c r="BY56" s="72">
        <v>1.11E+16</v>
      </c>
      <c r="BZ56" s="72">
        <v>1.04E+16</v>
      </c>
      <c r="CA56" s="72">
        <v>9700000000000000</v>
      </c>
      <c r="CB56" s="72">
        <v>8550000000000000</v>
      </c>
      <c r="CC56" s="72">
        <v>7590000000000000</v>
      </c>
      <c r="CD56" s="72">
        <v>6850000000000000</v>
      </c>
      <c r="CE56" s="72">
        <v>6130000000000000</v>
      </c>
      <c r="CF56" s="72">
        <v>5290000000000000</v>
      </c>
      <c r="CG56" s="72">
        <v>4870000000000000</v>
      </c>
      <c r="CH56" s="72">
        <v>4280000000000000</v>
      </c>
      <c r="CI56" s="72">
        <v>3970000000000000</v>
      </c>
      <c r="CJ56" s="72">
        <v>3670000000000000</v>
      </c>
      <c r="CK56" s="72">
        <v>3240000000000000</v>
      </c>
      <c r="CL56" s="72">
        <v>2870000000000000</v>
      </c>
      <c r="CM56" s="72">
        <v>2640000000000000</v>
      </c>
      <c r="CN56" s="72">
        <v>2380000000000000</v>
      </c>
      <c r="CO56" s="72">
        <v>2230000000000000</v>
      </c>
      <c r="CP56" s="72">
        <v>1960000000000000</v>
      </c>
      <c r="CQ56" s="72">
        <v>1790000000000000</v>
      </c>
      <c r="CR56" s="72">
        <v>1700000000000000</v>
      </c>
      <c r="CS56" s="72">
        <v>1550000000000000</v>
      </c>
      <c r="CT56" s="72">
        <v>1350000000000000</v>
      </c>
      <c r="CU56" s="72">
        <v>1250000000000000</v>
      </c>
      <c r="CV56" s="72">
        <v>1150000000000000</v>
      </c>
      <c r="CW56" s="72">
        <v>1030000000000000</v>
      </c>
      <c r="CX56" s="72">
        <v>903000000000000</v>
      </c>
      <c r="CY56" s="72">
        <v>807000000000000</v>
      </c>
      <c r="CZ56" s="72">
        <v>724000000000000</v>
      </c>
      <c r="DA56" s="72">
        <v>648000000000000</v>
      </c>
      <c r="DB56" s="72">
        <v>617000000000000</v>
      </c>
      <c r="DC56" s="72">
        <v>527000000000000</v>
      </c>
      <c r="DD56" s="72">
        <v>496000000000000</v>
      </c>
      <c r="DE56" s="72">
        <v>408000000000000</v>
      </c>
      <c r="DF56" s="72">
        <v>393000000000000</v>
      </c>
      <c r="DG56" s="72">
        <v>348000000000000</v>
      </c>
      <c r="DH56" s="72">
        <v>299000000000000</v>
      </c>
      <c r="DI56" s="72">
        <v>268000000000000</v>
      </c>
      <c r="DJ56" s="72">
        <v>232000000000000</v>
      </c>
      <c r="DK56" s="72">
        <v>213000000000000</v>
      </c>
      <c r="DL56" s="72">
        <v>192000000000000</v>
      </c>
      <c r="DM56" s="72">
        <v>158000000000000</v>
      </c>
      <c r="DN56" s="72">
        <v>149000000000000</v>
      </c>
      <c r="DO56" s="72">
        <v>124000000000000</v>
      </c>
      <c r="DP56" s="72">
        <v>113000000000000</v>
      </c>
      <c r="DQ56" s="72">
        <v>92800000000000</v>
      </c>
      <c r="DR56" s="72">
        <v>78300000000000</v>
      </c>
      <c r="DS56" s="72">
        <v>65900000000000</v>
      </c>
      <c r="DT56" s="72">
        <v>61800000000000</v>
      </c>
      <c r="DU56" s="72">
        <v>47100000000000</v>
      </c>
      <c r="DV56" s="72">
        <v>43600000000000</v>
      </c>
      <c r="DW56" s="72">
        <v>37000000000000</v>
      </c>
      <c r="DX56" s="72">
        <v>31100000000000</v>
      </c>
      <c r="DY56" s="72">
        <v>30000000000000</v>
      </c>
      <c r="DZ56" s="72">
        <v>24400000000000</v>
      </c>
      <c r="EA56" s="72">
        <v>19300000000000</v>
      </c>
      <c r="EB56" s="72">
        <v>17100000000000</v>
      </c>
      <c r="EC56" s="72">
        <v>15900000000000</v>
      </c>
      <c r="ED56" s="72">
        <v>15700000000000</v>
      </c>
      <c r="EE56" s="72">
        <v>14300000000000</v>
      </c>
      <c r="EF56" s="72">
        <v>12200000000000</v>
      </c>
      <c r="EG56" s="72">
        <v>9180000000000</v>
      </c>
      <c r="EH56" s="72">
        <v>10200000000000</v>
      </c>
      <c r="EI56" s="72">
        <v>7850000000000</v>
      </c>
      <c r="EJ56" s="72">
        <v>4940000000000</v>
      </c>
      <c r="EK56" s="72">
        <v>4310000000000</v>
      </c>
      <c r="EL56" s="72">
        <v>4990000000000</v>
      </c>
      <c r="EM56" s="72">
        <v>6140000000000</v>
      </c>
      <c r="EN56" s="72">
        <v>5230000000000</v>
      </c>
      <c r="EO56" s="72">
        <v>3320000000000</v>
      </c>
      <c r="EP56" s="72">
        <v>3580000000000</v>
      </c>
      <c r="EQ56" s="72">
        <v>2990000000000</v>
      </c>
      <c r="ER56" s="72">
        <v>3170000000000</v>
      </c>
      <c r="ES56" s="72">
        <v>2850000000000</v>
      </c>
      <c r="ET56" s="72">
        <v>3260000000000</v>
      </c>
      <c r="EU56" s="72">
        <v>3130000000000</v>
      </c>
      <c r="EV56" s="72">
        <v>2040000000000</v>
      </c>
      <c r="EW56" s="72">
        <v>2500000000000</v>
      </c>
      <c r="EX56" s="72">
        <v>1980000000000</v>
      </c>
      <c r="EY56" s="72">
        <v>1380000000000</v>
      </c>
      <c r="EZ56" s="72">
        <v>419000000000</v>
      </c>
      <c r="FA56" s="72">
        <v>946000000000</v>
      </c>
      <c r="FB56" s="72">
        <v>675000000000</v>
      </c>
      <c r="FC56" s="72">
        <v>654000000000</v>
      </c>
      <c r="FD56" s="72">
        <v>593000000000</v>
      </c>
      <c r="FE56" s="72">
        <v>650000000000</v>
      </c>
      <c r="FF56" s="72">
        <v>545000000000</v>
      </c>
      <c r="FG56" s="72">
        <v>775000000000</v>
      </c>
      <c r="FH56" s="72">
        <v>149000000000</v>
      </c>
      <c r="FI56" s="72">
        <v>301000000000</v>
      </c>
      <c r="FJ56" s="192">
        <v>8480000000000000</v>
      </c>
      <c r="FK56" s="72">
        <v>1.16E+16</v>
      </c>
      <c r="FL56" s="72">
        <v>1.46E+16</v>
      </c>
      <c r="FM56" s="72">
        <v>1.97E+16</v>
      </c>
      <c r="FN56" s="72">
        <v>2.59E+16</v>
      </c>
      <c r="FO56" s="72">
        <v>3.3E+16</v>
      </c>
      <c r="FP56" s="72">
        <v>3.9E+16</v>
      </c>
      <c r="FQ56" s="72">
        <v>4.51E+16</v>
      </c>
      <c r="FR56" s="72">
        <v>4.94E+16</v>
      </c>
      <c r="FS56" s="32">
        <v>5.32E+16</v>
      </c>
      <c r="FT56" s="32">
        <v>5.77E+16</v>
      </c>
      <c r="FU56" s="32">
        <v>6.11E+16</v>
      </c>
      <c r="FV56" s="32">
        <v>6.28E+16</v>
      </c>
      <c r="FW56" s="32">
        <v>6.41E+16</v>
      </c>
      <c r="FX56" s="32">
        <v>6.2E+16</v>
      </c>
      <c r="FY56" s="32">
        <v>6.01E+16</v>
      </c>
      <c r="FZ56" s="32">
        <v>5.69E+16</v>
      </c>
      <c r="GA56" s="32">
        <v>5.19E+16</v>
      </c>
      <c r="GB56" s="32">
        <v>4.63E+16</v>
      </c>
      <c r="GC56" s="32">
        <v>4.06E+16</v>
      </c>
      <c r="GD56" s="32">
        <v>3.51E+16</v>
      </c>
      <c r="GE56" s="32">
        <v>2.96E+16</v>
      </c>
      <c r="GF56" s="32">
        <v>2.44E+16</v>
      </c>
      <c r="GG56" s="32">
        <v>2E+16</v>
      </c>
      <c r="GH56" s="32">
        <v>1.6E+16</v>
      </c>
      <c r="GI56" s="32">
        <v>1.26E+16</v>
      </c>
      <c r="GJ56" s="32">
        <v>9960000000000000</v>
      </c>
      <c r="GK56" s="32">
        <v>7910000000000000</v>
      </c>
      <c r="GL56" s="32">
        <v>6090000000000000</v>
      </c>
      <c r="GM56" s="32">
        <v>4760000000000000</v>
      </c>
      <c r="GN56" s="32">
        <v>3700000000000000</v>
      </c>
      <c r="GO56" s="32">
        <v>2750000000000000</v>
      </c>
      <c r="GP56" s="32">
        <v>2110000000000000</v>
      </c>
      <c r="GQ56" s="32">
        <v>1630000000000000</v>
      </c>
      <c r="GR56" s="32">
        <v>1230000000000000</v>
      </c>
      <c r="GS56" s="32">
        <v>960000000000000</v>
      </c>
      <c r="GT56" s="32">
        <v>779000000000000</v>
      </c>
      <c r="GU56" s="32">
        <v>629000000000000</v>
      </c>
      <c r="GV56" s="32">
        <v>524000000000000</v>
      </c>
      <c r="GW56" s="32">
        <v>435000000000000</v>
      </c>
      <c r="GX56" s="32">
        <v>371000000000000</v>
      </c>
      <c r="GY56" s="32">
        <v>316000000000000</v>
      </c>
      <c r="GZ56" s="32">
        <v>259000000000000</v>
      </c>
      <c r="HA56" s="32">
        <v>218000000000000</v>
      </c>
      <c r="HB56" s="32">
        <v>178000000000000</v>
      </c>
      <c r="HC56" s="32">
        <v>166000000000000</v>
      </c>
      <c r="HD56" s="32">
        <v>133000000000000</v>
      </c>
      <c r="HE56" s="32">
        <v>122000000000000</v>
      </c>
      <c r="HF56" s="32">
        <v>101000000000000</v>
      </c>
      <c r="HG56" s="32">
        <v>81500000000000</v>
      </c>
      <c r="HH56" s="32">
        <v>73700000000000</v>
      </c>
      <c r="HI56" s="32">
        <v>58500000000000</v>
      </c>
      <c r="HJ56" s="32">
        <v>48400000000000</v>
      </c>
      <c r="HK56" s="32">
        <v>42600000000000</v>
      </c>
      <c r="HL56" s="32">
        <v>40900000000000</v>
      </c>
      <c r="HM56" s="32">
        <v>37700000000000</v>
      </c>
      <c r="HN56" s="32">
        <v>29400000000000</v>
      </c>
      <c r="HO56" s="32">
        <v>26400000000000</v>
      </c>
      <c r="HP56" s="32">
        <v>22200000000000</v>
      </c>
      <c r="HQ56" s="32">
        <v>18300000000000</v>
      </c>
      <c r="HR56" s="32">
        <v>21300000000000</v>
      </c>
      <c r="HS56" s="32">
        <v>15800000000000</v>
      </c>
      <c r="HT56" s="32">
        <v>16000000000000</v>
      </c>
      <c r="HU56" s="32">
        <v>11400000000000</v>
      </c>
      <c r="HV56" s="32">
        <v>11400000000000</v>
      </c>
      <c r="HW56" s="32">
        <v>9880000000000</v>
      </c>
      <c r="HX56" s="32">
        <v>10400000000000</v>
      </c>
      <c r="HY56" s="32">
        <v>7020000000000</v>
      </c>
      <c r="HZ56" s="32">
        <v>7770000000000</v>
      </c>
      <c r="IA56" s="32">
        <v>7870000000000</v>
      </c>
      <c r="IB56" s="32">
        <v>8430000000000</v>
      </c>
      <c r="IC56" s="32">
        <v>5520000000000</v>
      </c>
      <c r="ID56" s="32">
        <v>5100000000000</v>
      </c>
      <c r="IE56" s="32">
        <v>4030000000000</v>
      </c>
      <c r="IF56" s="32">
        <v>4210000000000</v>
      </c>
      <c r="IG56" s="32">
        <v>3930000000000</v>
      </c>
      <c r="IH56" s="32">
        <v>6030000000000</v>
      </c>
      <c r="II56" s="32">
        <v>5060000000000</v>
      </c>
      <c r="IJ56" s="32">
        <v>3960000000000</v>
      </c>
      <c r="IK56" s="32">
        <v>5270000000000</v>
      </c>
      <c r="IL56" s="32">
        <v>6110000000000</v>
      </c>
      <c r="IM56" s="32">
        <v>4740000000000</v>
      </c>
      <c r="IN56" s="32">
        <v>4560000000000</v>
      </c>
      <c r="IO56" s="32">
        <v>3430000000000</v>
      </c>
      <c r="IP56" s="32">
        <v>4550000000000</v>
      </c>
      <c r="IQ56" s="32">
        <v>3940000000000</v>
      </c>
      <c r="IR56" s="32">
        <v>5100000000000</v>
      </c>
      <c r="IS56" s="32">
        <v>2240000000000</v>
      </c>
      <c r="IT56" s="32">
        <v>3470000000000</v>
      </c>
      <c r="IU56" s="32">
        <v>2970000000000</v>
      </c>
      <c r="IV56" s="32">
        <v>2520000000000</v>
      </c>
      <c r="IW56" s="32">
        <v>2410000000000</v>
      </c>
      <c r="IY56" s="219"/>
      <c r="IZ56" s="219"/>
      <c r="JA56" s="33"/>
      <c r="JB56" s="185" t="e">
        <v>#N/A</v>
      </c>
      <c r="JC56" s="185" t="e">
        <v>#N/A</v>
      </c>
      <c r="JD56" s="33"/>
      <c r="JE56" s="185" t="e">
        <v>#N/A</v>
      </c>
      <c r="JF56" s="185" t="e">
        <v>#N/A</v>
      </c>
      <c r="JG56" s="32"/>
      <c r="JH56" s="32"/>
      <c r="JI56" s="32"/>
      <c r="JJ56" s="32"/>
      <c r="JK56" s="32"/>
      <c r="JL56" s="32"/>
      <c r="JM56" s="32"/>
      <c r="JN56" s="32"/>
      <c r="JO56" s="32"/>
      <c r="JP56" s="32"/>
      <c r="JQ56" s="32"/>
      <c r="JR56" s="32"/>
      <c r="JS56" s="32"/>
      <c r="JT56" s="32"/>
      <c r="JU56" s="32"/>
      <c r="JV56" s="32"/>
      <c r="JW56" s="32"/>
      <c r="JX56" s="32"/>
      <c r="JY56" s="32"/>
      <c r="JZ56" s="32"/>
      <c r="KA56" s="32"/>
      <c r="KB56" s="32"/>
      <c r="KC56" s="32"/>
      <c r="KD56" s="32"/>
      <c r="KE56" s="32"/>
      <c r="KF56" s="32"/>
      <c r="KG56" s="32"/>
      <c r="KH56" s="32"/>
      <c r="KI56" s="32"/>
      <c r="KJ56" s="32"/>
      <c r="KK56" s="32"/>
      <c r="KL56" s="32"/>
      <c r="KM56" s="33"/>
      <c r="KN56" s="175"/>
      <c r="KP56" s="39"/>
      <c r="KQ56" s="39"/>
      <c r="KR56" s="39"/>
      <c r="KS56" s="39"/>
      <c r="KT56" s="39"/>
      <c r="KU56" s="39"/>
      <c r="KV56" s="39"/>
      <c r="KW56" s="39"/>
      <c r="KX56" s="39"/>
      <c r="KY56" s="39"/>
      <c r="KZ56" s="39"/>
      <c r="LA56" s="39"/>
      <c r="LB56" s="39"/>
      <c r="LC56" s="39"/>
      <c r="LD56" s="39"/>
      <c r="LE56" s="39"/>
      <c r="LF56" s="39"/>
      <c r="LG56" s="39"/>
      <c r="LH56" s="39"/>
      <c r="LI56" s="39"/>
      <c r="LJ56" s="39"/>
      <c r="LK56" s="39"/>
      <c r="LL56" s="39"/>
      <c r="LM56" s="39"/>
      <c r="LN56" s="39"/>
      <c r="LO56" s="39"/>
      <c r="LP56" s="39"/>
      <c r="LQ56" s="39"/>
      <c r="LR56" s="39"/>
      <c r="LS56" s="39"/>
      <c r="LT56" s="39"/>
      <c r="LU56" s="39"/>
      <c r="LV56" s="39"/>
      <c r="LW56" s="39"/>
      <c r="LX56" s="39"/>
      <c r="LY56" s="39"/>
      <c r="LZ56" s="39"/>
      <c r="MA56" s="39"/>
      <c r="MB56" s="39"/>
      <c r="MC56" s="39"/>
      <c r="MD56" s="39"/>
      <c r="ME56" s="39"/>
      <c r="MF56" s="39"/>
      <c r="MG56" s="39"/>
      <c r="MH56" s="39"/>
      <c r="MI56" s="39"/>
      <c r="MJ56" s="39"/>
      <c r="MK56" s="39"/>
      <c r="ML56" s="39"/>
      <c r="MM56" s="39"/>
      <c r="MN56" s="39"/>
      <c r="MO56" s="39"/>
      <c r="MP56" s="39"/>
      <c r="MQ56" s="39"/>
      <c r="MR56" s="39"/>
      <c r="MS56" s="39"/>
      <c r="MT56" s="39"/>
      <c r="MU56" s="39"/>
      <c r="MV56" s="39"/>
      <c r="MW56" s="39"/>
      <c r="MX56" s="39"/>
      <c r="MY56" s="39"/>
      <c r="MZ56" s="39"/>
      <c r="NA56" s="39"/>
      <c r="NB56" s="39"/>
      <c r="NC56" s="39"/>
      <c r="ND56" s="39"/>
      <c r="NE56" s="39"/>
      <c r="NF56" s="39"/>
      <c r="NG56" s="39"/>
      <c r="NH56" s="39"/>
      <c r="NI56" s="39"/>
      <c r="NJ56" s="39"/>
      <c r="NK56" s="39"/>
      <c r="NL56" s="39"/>
      <c r="NM56" s="39"/>
      <c r="NN56" s="39"/>
      <c r="NO56" s="39"/>
      <c r="NP56" s="39"/>
      <c r="NQ56" s="39"/>
      <c r="NR56" s="39"/>
      <c r="NS56" s="39"/>
      <c r="NT56" s="39"/>
      <c r="NU56" s="39"/>
      <c r="NV56" s="39"/>
      <c r="NW56" s="39"/>
      <c r="NX56" s="39"/>
      <c r="NY56" s="39"/>
      <c r="NZ56" s="39"/>
      <c r="OA56" s="39"/>
      <c r="OB56" s="39"/>
      <c r="OC56" s="39"/>
      <c r="OD56" s="39"/>
      <c r="OE56" s="39"/>
      <c r="OF56" s="39"/>
      <c r="OG56" s="39"/>
      <c r="OH56" s="39"/>
      <c r="OI56" s="39"/>
      <c r="OJ56" s="39"/>
      <c r="OL56" s="173" t="e">
        <v>#N/A</v>
      </c>
      <c r="OM56" s="173" t="e">
        <v>#N/A</v>
      </c>
      <c r="ON56" s="199">
        <v>4.1448857882237222</v>
      </c>
      <c r="OO56" s="173" t="e">
        <v>#N/A</v>
      </c>
      <c r="OP56" s="189">
        <v>8.7868497209215981</v>
      </c>
      <c r="OQ56" s="189">
        <v>18.655177124548661</v>
      </c>
      <c r="OR56" s="189">
        <v>18.284530950052606</v>
      </c>
      <c r="OS56" s="189">
        <v>3.2480633842265365</v>
      </c>
      <c r="OT56" s="198">
        <v>2.35954107644916E+16</v>
      </c>
      <c r="OU56" s="198">
        <v>4232566029516190</v>
      </c>
      <c r="OV56" s="188">
        <v>11.344160277431596</v>
      </c>
      <c r="OW56" s="188">
        <v>2.039139686806819</v>
      </c>
      <c r="OX56" s="32">
        <v>2.1280607750953299E+17</v>
      </c>
      <c r="OY56" s="200">
        <v>1.7551131311027002E+17</v>
      </c>
      <c r="OZ56" s="198">
        <v>1.63173297998004E+17</v>
      </c>
      <c r="PA56" s="200">
        <v>1.4832057953392998E+17</v>
      </c>
      <c r="PB56" s="198">
        <v>1.38661490143002E+17</v>
      </c>
      <c r="PC56" s="198">
        <v>1.1066877450335E+17</v>
      </c>
      <c r="PD56" s="198">
        <v>9.1809882344259504E+16</v>
      </c>
      <c r="PE56" s="198">
        <v>7.9064137396649904E+16</v>
      </c>
      <c r="PF56" s="198">
        <v>7.05557470537318E+16</v>
      </c>
      <c r="PG56" s="198">
        <v>6.21228493509754E+16</v>
      </c>
      <c r="PH56" s="198">
        <v>4.6077847965532096E+16</v>
      </c>
      <c r="PI56" s="32">
        <v>3.56565371710341E+16</v>
      </c>
      <c r="PJ56" s="32">
        <v>2.84926133256847E+16</v>
      </c>
      <c r="PK56" s="32">
        <v>2.23146765325434E+16</v>
      </c>
      <c r="PL56" s="32">
        <v>1.75967365622661E+16</v>
      </c>
      <c r="PM56" s="32">
        <v>1.5083809179435E+16</v>
      </c>
      <c r="PN56" s="32">
        <v>1.16207212140953E+16</v>
      </c>
      <c r="PO56" s="188">
        <v>9241032306720760</v>
      </c>
      <c r="PP56" s="188">
        <v>7581881608437760</v>
      </c>
      <c r="PQ56" s="188">
        <v>6794334393335800</v>
      </c>
      <c r="PR56" s="188">
        <v>6026112383582200</v>
      </c>
      <c r="PS56" s="188">
        <v>5038607060434940</v>
      </c>
      <c r="PT56" s="188">
        <v>4295693413908480</v>
      </c>
      <c r="PU56" s="188">
        <v>4154052908679160</v>
      </c>
      <c r="PV56" s="188">
        <v>3378804869300220</v>
      </c>
      <c r="PW56" s="188">
        <v>3176329910419450</v>
      </c>
      <c r="PX56" s="188">
        <v>2735930137903100</v>
      </c>
      <c r="PY56" s="188">
        <v>2476809929097210</v>
      </c>
      <c r="PZ56" s="188">
        <v>2148626511953920</v>
      </c>
      <c r="QA56" s="188">
        <v>2207571448430590</v>
      </c>
      <c r="QB56" s="188">
        <v>1969167611723770</v>
      </c>
      <c r="QC56" s="188">
        <v>1823707269955580</v>
      </c>
      <c r="QD56" s="188">
        <v>1595545051201530</v>
      </c>
      <c r="QE56" s="188">
        <v>1317011321782270</v>
      </c>
      <c r="QF56" s="188">
        <v>1336144327344120</v>
      </c>
      <c r="QG56" s="188">
        <v>1160024361533440</v>
      </c>
      <c r="QH56" s="188">
        <v>964040104869888</v>
      </c>
      <c r="QI56" s="188">
        <v>884545696038912</v>
      </c>
      <c r="QJ56" s="188">
        <v>841055058526208</v>
      </c>
      <c r="QK56" s="188">
        <v>706755256385536</v>
      </c>
      <c r="QL56" s="188">
        <v>645691357528064</v>
      </c>
      <c r="QM56" s="188">
        <v>585383238696960</v>
      </c>
      <c r="QN56" s="188">
        <v>548214390390784</v>
      </c>
      <c r="QO56" s="188">
        <v>490901877030912</v>
      </c>
      <c r="QP56" s="188">
        <v>424260661149696</v>
      </c>
      <c r="QQ56" s="188">
        <v>428501136048128</v>
      </c>
      <c r="QR56" s="188">
        <v>302006530998272</v>
      </c>
      <c r="QS56" s="188">
        <v>245914643988480</v>
      </c>
      <c r="QT56" s="188">
        <v>269879940743168</v>
      </c>
      <c r="QU56" s="188">
        <v>240640575143936</v>
      </c>
      <c r="QV56" s="188">
        <v>161405374300160</v>
      </c>
      <c r="QW56" s="188">
        <v>148178116542464</v>
      </c>
      <c r="QX56" s="188">
        <v>134605332021248</v>
      </c>
      <c r="QY56" s="188">
        <v>142164155695104</v>
      </c>
      <c r="QZ56" s="188">
        <v>107828383580160</v>
      </c>
      <c r="RA56" s="188">
        <v>94235307016192</v>
      </c>
      <c r="RB56" s="188">
        <v>70963890749440</v>
      </c>
      <c r="RC56" s="188">
        <v>62563177988096</v>
      </c>
      <c r="RD56" s="188">
        <v>68463993290752</v>
      </c>
      <c r="RE56" s="188">
        <v>40970292822016</v>
      </c>
      <c r="RF56" s="188">
        <v>37753362317312</v>
      </c>
      <c r="RG56" s="188">
        <v>44668033171456</v>
      </c>
      <c r="RH56" s="188">
        <v>27374200553472</v>
      </c>
      <c r="RI56" s="188">
        <v>44313660620800</v>
      </c>
      <c r="RJ56" s="188">
        <v>25966707474432</v>
      </c>
      <c r="RK56" s="188">
        <v>18584568856576</v>
      </c>
      <c r="RL56" s="188">
        <v>25312809189376</v>
      </c>
      <c r="RM56" s="188">
        <v>20052292141056</v>
      </c>
      <c r="RN56" s="188">
        <v>17904886087680</v>
      </c>
      <c r="RO56" s="188">
        <v>9872757227520</v>
      </c>
      <c r="RP56" s="188">
        <v>14257312759808</v>
      </c>
      <c r="RQ56" s="188">
        <v>8019955417088</v>
      </c>
      <c r="RR56" s="188">
        <v>5323200397312</v>
      </c>
      <c r="RS56" s="188">
        <v>10733187235840</v>
      </c>
      <c r="RT56" s="188">
        <v>8692911046656</v>
      </c>
      <c r="RU56" s="188">
        <v>9238664445952</v>
      </c>
      <c r="RV56" s="188">
        <v>5182292754432</v>
      </c>
      <c r="RW56" s="188">
        <v>4238168555520</v>
      </c>
      <c r="RX56" s="188">
        <v>741914509312</v>
      </c>
      <c r="RY56" s="188">
        <v>6086615105536</v>
      </c>
      <c r="RZ56" s="188">
        <v>7454955405312</v>
      </c>
      <c r="SA56" s="188">
        <v>6520074403840</v>
      </c>
      <c r="SB56" s="188">
        <v>5320619327488</v>
      </c>
      <c r="SC56" s="188">
        <v>4541501669376</v>
      </c>
      <c r="SD56" s="188">
        <v>3015425916928</v>
      </c>
      <c r="SE56" s="188">
        <v>1610568957952</v>
      </c>
      <c r="SF56" s="188">
        <v>3224644354048</v>
      </c>
      <c r="SG56" s="188">
        <v>1240096702464</v>
      </c>
      <c r="SH56" s="188">
        <v>2008911708160</v>
      </c>
      <c r="SI56" s="188">
        <v>3271260372992</v>
      </c>
      <c r="SJ56" s="188">
        <v>2465199292416</v>
      </c>
      <c r="SK56" s="188">
        <v>0</v>
      </c>
      <c r="SL56" s="188">
        <v>835209134080</v>
      </c>
      <c r="SM56" s="188">
        <v>0</v>
      </c>
      <c r="SN56" s="188">
        <v>0</v>
      </c>
      <c r="SO56" s="188">
        <v>855620059136</v>
      </c>
      <c r="SP56" s="188">
        <v>2601691643904</v>
      </c>
      <c r="SQ56" s="188">
        <v>0</v>
      </c>
      <c r="SR56" s="188">
        <v>0</v>
      </c>
      <c r="SS56" s="32">
        <v>2.44966165556756E+16</v>
      </c>
      <c r="ST56" s="32">
        <v>1.90281654101606E+16</v>
      </c>
      <c r="SU56" s="32">
        <v>1.52187473881989E+16</v>
      </c>
      <c r="SV56" s="32">
        <v>1.40338378519347E+16</v>
      </c>
      <c r="SW56" s="32">
        <v>1.36695161773097E+16</v>
      </c>
      <c r="SX56" s="32">
        <v>1.07772003745792E+16</v>
      </c>
      <c r="SY56" s="188">
        <v>8919547562164220</v>
      </c>
      <c r="SZ56" s="32">
        <v>1.01384367321907E+16</v>
      </c>
      <c r="TA56" s="188">
        <v>6767645466558460</v>
      </c>
      <c r="TB56" s="188">
        <v>7599112480358400</v>
      </c>
      <c r="TC56" s="188">
        <v>3945989392039930</v>
      </c>
      <c r="TD56" s="188">
        <v>3439132516810750</v>
      </c>
      <c r="TE56" s="188">
        <v>3103715703652350</v>
      </c>
      <c r="TF56" s="188">
        <v>1170351610396670</v>
      </c>
      <c r="TG56" s="188">
        <v>2721427375521790</v>
      </c>
      <c r="TH56" s="188">
        <v>1896731646099450</v>
      </c>
      <c r="TI56" s="188">
        <v>1535464230092800</v>
      </c>
      <c r="TJ56" s="188">
        <v>1707115685085180</v>
      </c>
      <c r="TK56" s="188">
        <v>844904959836160</v>
      </c>
      <c r="TL56" s="188">
        <v>857054482792448</v>
      </c>
      <c r="TM56" s="188">
        <v>726124954910720</v>
      </c>
      <c r="TN56" s="188">
        <v>596237896122368</v>
      </c>
      <c r="TO56" s="188">
        <v>528428751126528</v>
      </c>
      <c r="TP56" s="188">
        <v>460200947482624</v>
      </c>
      <c r="TQ56" s="188">
        <v>364120985567232</v>
      </c>
      <c r="TR56" s="188">
        <v>387575936188416</v>
      </c>
      <c r="TS56" s="188">
        <v>446809541443584</v>
      </c>
      <c r="TT56" s="188">
        <v>353349341806592</v>
      </c>
      <c r="TU56" s="188">
        <v>253014141042688</v>
      </c>
      <c r="TV56" s="188">
        <v>403276122030080</v>
      </c>
      <c r="TW56" s="188">
        <v>212495906111488</v>
      </c>
      <c r="TX56" s="188">
        <v>209850709573632</v>
      </c>
      <c r="TY56" s="188">
        <v>219318495215616</v>
      </c>
      <c r="TZ56" s="188">
        <v>150624033308672</v>
      </c>
      <c r="UA56" s="188">
        <v>164414820974592</v>
      </c>
      <c r="UB56" s="188">
        <v>133983593562112</v>
      </c>
      <c r="UC56" s="188">
        <v>119173917179904</v>
      </c>
      <c r="UD56" s="188">
        <v>88748335300608</v>
      </c>
      <c r="UE56" s="188">
        <v>89184324812800</v>
      </c>
      <c r="UF56" s="188">
        <v>87943079264256</v>
      </c>
      <c r="UG56" s="188">
        <v>78007570006016</v>
      </c>
      <c r="UH56" s="188">
        <v>78727673282560</v>
      </c>
      <c r="UI56" s="188">
        <v>73909525282816</v>
      </c>
      <c r="UJ56" s="188">
        <v>48507381612544</v>
      </c>
      <c r="UK56" s="188">
        <v>73418389061632</v>
      </c>
      <c r="UL56" s="188">
        <v>45610287759360</v>
      </c>
      <c r="UM56" s="188">
        <v>39234371059712</v>
      </c>
      <c r="UN56" s="188">
        <v>30162655641600</v>
      </c>
      <c r="UO56" s="188">
        <v>26264394006528</v>
      </c>
      <c r="UP56" s="188">
        <v>42333601005568</v>
      </c>
      <c r="UQ56" s="188">
        <v>29505731166208</v>
      </c>
      <c r="UR56" s="188">
        <v>12338007638016</v>
      </c>
      <c r="US56" s="188">
        <v>20064508051456</v>
      </c>
      <c r="UT56" s="188">
        <v>16542196563968</v>
      </c>
      <c r="UU56" s="188">
        <v>11955310952448</v>
      </c>
      <c r="UV56" s="188">
        <v>10013045161984</v>
      </c>
      <c r="UW56" s="188">
        <v>10929998659584</v>
      </c>
      <c r="UX56" s="188">
        <v>10540162220032</v>
      </c>
      <c r="UY56" s="188">
        <v>7568373579776</v>
      </c>
      <c r="UZ56" s="188">
        <v>14545345052672</v>
      </c>
      <c r="VA56" s="188">
        <v>10517135491072</v>
      </c>
      <c r="VB56" s="188">
        <v>14281863069696</v>
      </c>
      <c r="VC56" s="188">
        <v>9321992683520</v>
      </c>
      <c r="VD56" s="188">
        <v>7665570283520</v>
      </c>
      <c r="VE56" s="188">
        <v>7529204023296</v>
      </c>
      <c r="VF56" s="188">
        <v>6165008220160</v>
      </c>
      <c r="VG56" s="188">
        <v>5011951058944</v>
      </c>
      <c r="VH56" s="188">
        <v>4586692673536</v>
      </c>
      <c r="VI56" s="188">
        <v>5855797837824</v>
      </c>
      <c r="VJ56" s="188">
        <v>3537091952640</v>
      </c>
      <c r="VK56" s="188">
        <v>4516309630976</v>
      </c>
      <c r="VL56" s="188">
        <v>3562366304256</v>
      </c>
      <c r="VM56" s="188">
        <v>1501623091200</v>
      </c>
      <c r="VN56" s="188">
        <v>3655242874880</v>
      </c>
      <c r="VO56" s="188">
        <v>2876555657216</v>
      </c>
      <c r="VP56" s="188">
        <v>2495756107776</v>
      </c>
      <c r="VQ56" s="188">
        <v>1298490589184</v>
      </c>
      <c r="VR56" s="188">
        <v>1084191145984</v>
      </c>
      <c r="VS56" s="188">
        <v>551455817728</v>
      </c>
      <c r="VT56" s="188">
        <v>2543023030272</v>
      </c>
      <c r="VU56" s="188">
        <v>3294779670528</v>
      </c>
      <c r="VV56" s="188">
        <v>2908854419456</v>
      </c>
      <c r="VW56" s="188">
        <v>2975787122688</v>
      </c>
      <c r="VX56" s="188">
        <v>1008949264384</v>
      </c>
      <c r="VY56" s="188">
        <v>1356557451264</v>
      </c>
      <c r="VZ56" s="188">
        <v>1691097366528</v>
      </c>
      <c r="WA56" s="188">
        <v>1478424264704</v>
      </c>
      <c r="WB56" s="188">
        <v>843649908736</v>
      </c>
      <c r="WC56" s="188">
        <v>1301160525824</v>
      </c>
      <c r="WD56" s="188">
        <v>2474019913728</v>
      </c>
      <c r="WE56" s="188">
        <v>944996155392</v>
      </c>
      <c r="WF56" s="188">
        <v>0.24905224000000001</v>
      </c>
      <c r="WG56" s="188">
        <v>876969590784</v>
      </c>
      <c r="WH56" s="188">
        <v>0.24883616</v>
      </c>
      <c r="WI56" s="188">
        <v>0.24875449999999999</v>
      </c>
      <c r="WJ56" s="188">
        <v>898401042432</v>
      </c>
      <c r="WK56" s="188">
        <v>1790474321920</v>
      </c>
      <c r="WL56" s="188">
        <v>0.24860628000000001</v>
      </c>
      <c r="WM56" s="188">
        <v>0.24858907999999999</v>
      </c>
      <c r="WN56" s="36"/>
      <c r="WO56" s="187">
        <v>0.1</v>
      </c>
      <c r="WP56" s="37"/>
      <c r="WQ56" s="37">
        <v>0.89374999999999938</v>
      </c>
      <c r="WR56" s="37"/>
      <c r="WS56" s="37">
        <v>6.153846153846159E-2</v>
      </c>
      <c r="WT56" s="37"/>
      <c r="WU56" s="37">
        <v>0.55000000000000004</v>
      </c>
      <c r="WV56" s="188"/>
      <c r="WW56"/>
      <c r="WX56" s="39">
        <v>4.5079571847989142</v>
      </c>
      <c r="WY56" s="39">
        <v>295.65000000000003</v>
      </c>
      <c r="WZ56" s="39">
        <v>10.519272768675668</v>
      </c>
      <c r="XA56" s="39">
        <v>68.31640625</v>
      </c>
      <c r="XB56" s="227">
        <v>1.386611707104915E+17</v>
      </c>
      <c r="XC56" s="227">
        <v>1.565818307128574E+16</v>
      </c>
      <c r="XD56" s="39">
        <v>48.108894564064272</v>
      </c>
      <c r="XE56" s="39">
        <v>22.66292661878267</v>
      </c>
      <c r="XF56" s="39">
        <v>69.680866419146952</v>
      </c>
      <c r="XG56" s="39">
        <v>45.441031154787254</v>
      </c>
      <c r="XH56" s="220"/>
      <c r="XI56" s="223"/>
      <c r="XJ56" s="223"/>
      <c r="XK56" s="187">
        <v>7.1417533662952256E+17</v>
      </c>
      <c r="XL56" s="187">
        <v>2.0571209182737521E+18</v>
      </c>
      <c r="XM56" s="187">
        <v>2.4252290413528141E+18</v>
      </c>
      <c r="XN56" s="187">
        <v>2.3350475283286666E+18</v>
      </c>
      <c r="XO56" s="187">
        <v>1.7814552703487401E+18</v>
      </c>
      <c r="XP56" s="187">
        <v>1.2457656645801439E+18</v>
      </c>
      <c r="XQ56" s="187">
        <v>7.2549359116913293E+17</v>
      </c>
      <c r="XR56" s="187">
        <v>3.264616035779063E+17</v>
      </c>
      <c r="XS56" s="187">
        <v>1.192439000496113E+17</v>
      </c>
      <c r="XT56" s="187">
        <v>2.6387055072497256E+16</v>
      </c>
      <c r="XU56" s="187">
        <v>190988543614588.59</v>
      </c>
      <c r="XV56" s="187">
        <v>0</v>
      </c>
      <c r="XW56" s="187">
        <v>0</v>
      </c>
      <c r="XX56" s="187">
        <v>329491698262663.69</v>
      </c>
      <c r="XY56" s="187">
        <v>632015517833202.62</v>
      </c>
      <c r="XZ56" s="187">
        <v>614419241693361.62</v>
      </c>
      <c r="YA56" s="187">
        <v>386460111853885.19</v>
      </c>
      <c r="YB56" s="187">
        <v>143889034397652.78</v>
      </c>
      <c r="YC56" s="187">
        <v>14348049964948.314</v>
      </c>
      <c r="YD56" s="187">
        <v>10760371211767.168</v>
      </c>
      <c r="YE56" s="187">
        <v>14415139961547.918</v>
      </c>
      <c r="YF56" s="187">
        <v>20608781156076.254</v>
      </c>
      <c r="YG56" s="187">
        <v>24180340666010.098</v>
      </c>
      <c r="YH56" s="187">
        <v>24186450830969.73</v>
      </c>
      <c r="YI56" s="187">
        <v>21590075104083.914</v>
      </c>
      <c r="YJ56" s="187">
        <v>17391047301632.682</v>
      </c>
      <c r="YK56" s="187">
        <v>12873182340005.592</v>
      </c>
      <c r="YL56" s="187">
        <v>9105137020917.8164</v>
      </c>
      <c r="YM56" s="187">
        <v>6273441938027.1182</v>
      </c>
      <c r="YN56" s="187">
        <v>4498700417666.9502</v>
      </c>
      <c r="YO56" s="187">
        <v>3662993554012.959</v>
      </c>
      <c r="YP56" s="187">
        <v>3543928765203.3262</v>
      </c>
      <c r="YQ56" s="187">
        <v>3917794821667.8447</v>
      </c>
      <c r="YR56" s="187">
        <v>4397487196138.3179</v>
      </c>
      <c r="YS56" s="187">
        <v>4702621385943.2207</v>
      </c>
      <c r="YT56"/>
      <c r="YU56" s="187"/>
      <c r="YV56" s="187"/>
      <c r="YW56" s="187"/>
      <c r="YX56" s="187">
        <v>1.0290528871935592E+17</v>
      </c>
      <c r="YY56" s="32">
        <v>2.5056180663578813E+17</v>
      </c>
      <c r="YZ56" s="32">
        <v>2.8160837644842838E+17</v>
      </c>
      <c r="ZA56" s="32">
        <v>2.8611294243027539E+17</v>
      </c>
      <c r="ZB56" s="32">
        <v>2.4352581988102861E+17</v>
      </c>
      <c r="ZC56" s="32">
        <v>1.9044909582355978E+17</v>
      </c>
      <c r="ZD56" s="32">
        <v>1.2270424207469534E+17</v>
      </c>
      <c r="ZE56" s="32">
        <v>6.1543728912785384E+16</v>
      </c>
      <c r="ZF56" s="187">
        <v>2.6118358594769392E+16</v>
      </c>
      <c r="ZG56" s="187">
        <v>7438234006496951</v>
      </c>
      <c r="ZH56" s="187">
        <v>1242486936382544.2</v>
      </c>
      <c r="ZI56" s="187">
        <v>0</v>
      </c>
      <c r="ZJ56" s="187">
        <v>0</v>
      </c>
      <c r="ZK56" s="187">
        <v>367650887658573.37</v>
      </c>
      <c r="ZL56" s="187">
        <v>330271865425398.56</v>
      </c>
      <c r="ZM56" s="187">
        <v>241697010447086.31</v>
      </c>
      <c r="ZN56" s="187">
        <v>161675604225475.87</v>
      </c>
      <c r="ZO56" s="187">
        <v>95763195641130.859</v>
      </c>
      <c r="ZP56" s="187">
        <v>62963811852627.914</v>
      </c>
      <c r="ZQ56" s="187">
        <v>51187510816888.969</v>
      </c>
      <c r="ZR56" s="187">
        <v>55717579101308.773</v>
      </c>
      <c r="ZS56" s="187">
        <v>63881009608682.047</v>
      </c>
      <c r="ZT56" s="187">
        <v>66884941939669.195</v>
      </c>
      <c r="ZU56" s="187">
        <v>62594149888787.68</v>
      </c>
      <c r="ZV56" s="187">
        <v>54651860785651.594</v>
      </c>
      <c r="ZW56" s="187">
        <v>45121102358815.727</v>
      </c>
      <c r="ZX56" s="187">
        <v>35150421721954.277</v>
      </c>
      <c r="ZY56" s="187">
        <v>25769666513809.484</v>
      </c>
      <c r="ZZ56" s="187">
        <v>18008139876938.328</v>
      </c>
      <c r="AAA56" s="187">
        <v>12923248890236.709</v>
      </c>
      <c r="AAB56" s="187">
        <v>10568906604607.363</v>
      </c>
      <c r="AAC56" s="187">
        <v>10395107173274.625</v>
      </c>
      <c r="AAD56" s="187">
        <v>11733781534188.6</v>
      </c>
      <c r="AAE56" s="187">
        <v>13385127792931.652</v>
      </c>
      <c r="AAF56" s="187">
        <v>14455018853544.324</v>
      </c>
    </row>
    <row r="57" spans="1:708" x14ac:dyDescent="0.3">
      <c r="A57" s="2">
        <v>43127</v>
      </c>
      <c r="B57" s="1" t="s">
        <v>12</v>
      </c>
      <c r="C57" s="4" t="s">
        <v>10</v>
      </c>
      <c r="D57" s="1">
        <v>83</v>
      </c>
      <c r="E57" s="3">
        <v>0.56354166666666672</v>
      </c>
      <c r="F57" s="3">
        <v>0.56701388888888882</v>
      </c>
      <c r="G57" s="196"/>
      <c r="H57" s="57">
        <v>43127.56354166667</v>
      </c>
      <c r="I57" s="57">
        <v>43127.560069444444</v>
      </c>
      <c r="J57" s="196">
        <f t="shared" si="0"/>
        <v>51</v>
      </c>
      <c r="K57" s="77">
        <v>3.1</v>
      </c>
      <c r="L57" s="190">
        <v>99</v>
      </c>
      <c r="M57" s="190">
        <v>0.4</v>
      </c>
      <c r="N57" s="190">
        <v>3</v>
      </c>
      <c r="O57" s="190">
        <v>238</v>
      </c>
      <c r="P57" s="190">
        <v>1020.4</v>
      </c>
      <c r="Q57" s="191">
        <v>295</v>
      </c>
      <c r="R57" s="205" t="s">
        <v>10</v>
      </c>
      <c r="S57" s="206">
        <v>13.93</v>
      </c>
      <c r="T57" s="206">
        <v>1.942140118508191</v>
      </c>
      <c r="U57" s="216">
        <v>3155.9</v>
      </c>
      <c r="V57" s="78">
        <f t="shared" si="1"/>
        <v>83</v>
      </c>
      <c r="W57" s="60"/>
      <c r="X57" s="60"/>
      <c r="Y57" s="60"/>
      <c r="Z57" s="120"/>
      <c r="AA57" s="120"/>
      <c r="AB57" s="60"/>
      <c r="AC57" s="60"/>
      <c r="AD57" s="60"/>
      <c r="AE57" s="60"/>
      <c r="AF57" s="60"/>
      <c r="AG57" s="60"/>
      <c r="AH57" s="52">
        <v>93</v>
      </c>
      <c r="AI57" s="52">
        <v>704</v>
      </c>
      <c r="AJ57" s="52">
        <v>83</v>
      </c>
      <c r="AK57" s="83">
        <f>0.4536*6800</f>
        <v>3084.48</v>
      </c>
      <c r="AL57" s="86" t="e">
        <f>NA()</f>
        <v>#N/A</v>
      </c>
      <c r="AM57" s="75"/>
      <c r="AN57" s="85">
        <v>927.39</v>
      </c>
      <c r="AO57" s="75">
        <v>47.55</v>
      </c>
      <c r="AP57" s="48">
        <v>1.51</v>
      </c>
      <c r="AR57" s="49">
        <v>1.18</v>
      </c>
      <c r="AT57" s="89">
        <v>294.89999999999998</v>
      </c>
      <c r="AU57" s="90"/>
      <c r="AV57" s="89"/>
      <c r="AW57" s="90"/>
      <c r="BB57" s="89">
        <v>610.79999999999995</v>
      </c>
      <c r="BD57" s="74"/>
      <c r="BE57" s="70"/>
      <c r="BF57" s="74"/>
      <c r="BG57" s="69"/>
      <c r="BH57" s="88"/>
      <c r="BI57" s="70"/>
      <c r="BJ57" s="70">
        <v>62.2</v>
      </c>
      <c r="BK57" s="70"/>
      <c r="BL57" s="70">
        <v>64.8</v>
      </c>
      <c r="BM57" s="69"/>
      <c r="BN57" s="71">
        <v>2400000</v>
      </c>
      <c r="BO57" s="72">
        <v>554000</v>
      </c>
      <c r="BP57" s="73">
        <v>4160000000000000</v>
      </c>
      <c r="BQ57" s="73">
        <v>961000000000000</v>
      </c>
      <c r="BR57" s="49">
        <v>33.24</v>
      </c>
      <c r="BS57" s="49">
        <v>33.92</v>
      </c>
      <c r="BT57" s="70">
        <v>57.71</v>
      </c>
      <c r="BU57" s="69">
        <v>58.88</v>
      </c>
      <c r="BV57" s="71">
        <v>191000000000000</v>
      </c>
      <c r="BW57" s="72">
        <v>258000000000000</v>
      </c>
      <c r="BX57" s="72">
        <v>386000000000000</v>
      </c>
      <c r="BY57" s="72">
        <v>422000000000000</v>
      </c>
      <c r="BZ57" s="72">
        <v>511000000000000</v>
      </c>
      <c r="CA57" s="72">
        <v>558000000000000</v>
      </c>
      <c r="CB57" s="72">
        <v>694000000000000</v>
      </c>
      <c r="CC57" s="72">
        <v>705000000000000</v>
      </c>
      <c r="CD57" s="72">
        <v>768000000000000</v>
      </c>
      <c r="CE57" s="72">
        <v>826000000000000</v>
      </c>
      <c r="CF57" s="72">
        <v>896000000000000</v>
      </c>
      <c r="CG57" s="72">
        <v>913000000000000</v>
      </c>
      <c r="CH57" s="72">
        <v>1020000000000000</v>
      </c>
      <c r="CI57" s="72">
        <v>1060000000000000</v>
      </c>
      <c r="CJ57" s="72">
        <v>1110000000000000</v>
      </c>
      <c r="CK57" s="72">
        <v>1170000000000000</v>
      </c>
      <c r="CL57" s="72">
        <v>1230000000000000</v>
      </c>
      <c r="CM57" s="72">
        <v>1230000000000000</v>
      </c>
      <c r="CN57" s="72">
        <v>1270000000000000</v>
      </c>
      <c r="CO57" s="72">
        <v>1310000000000000</v>
      </c>
      <c r="CP57" s="72">
        <v>1350000000000000</v>
      </c>
      <c r="CQ57" s="72">
        <v>1380000000000000</v>
      </c>
      <c r="CR57" s="72">
        <v>1370000000000000</v>
      </c>
      <c r="CS57" s="72">
        <v>1450000000000000</v>
      </c>
      <c r="CT57" s="72">
        <v>1480000000000000</v>
      </c>
      <c r="CU57" s="72">
        <v>1440000000000000</v>
      </c>
      <c r="CV57" s="72">
        <v>1490000000000000</v>
      </c>
      <c r="CW57" s="72">
        <v>1480000000000000</v>
      </c>
      <c r="CX57" s="72">
        <v>1470000000000000</v>
      </c>
      <c r="CY57" s="72">
        <v>1490000000000000</v>
      </c>
      <c r="CZ57" s="72">
        <v>1490000000000000</v>
      </c>
      <c r="DA57" s="72">
        <v>1500000000000000</v>
      </c>
      <c r="DB57" s="72">
        <v>1470000000000000</v>
      </c>
      <c r="DC57" s="72">
        <v>1480000000000000</v>
      </c>
      <c r="DD57" s="72">
        <v>1420000000000000</v>
      </c>
      <c r="DE57" s="72">
        <v>1420000000000000</v>
      </c>
      <c r="DF57" s="72">
        <v>1370000000000000</v>
      </c>
      <c r="DG57" s="72">
        <v>1340000000000000</v>
      </c>
      <c r="DH57" s="72">
        <v>1350000000000000</v>
      </c>
      <c r="DI57" s="72">
        <v>1260000000000000</v>
      </c>
      <c r="DJ57" s="72">
        <v>1230000000000000</v>
      </c>
      <c r="DK57" s="72">
        <v>1190000000000000</v>
      </c>
      <c r="DL57" s="72">
        <v>1140000000000000</v>
      </c>
      <c r="DM57" s="72">
        <v>1080000000000000</v>
      </c>
      <c r="DN57" s="72">
        <v>1040000000000000</v>
      </c>
      <c r="DO57" s="72">
        <v>984000000000000</v>
      </c>
      <c r="DP57" s="72">
        <v>904000000000000</v>
      </c>
      <c r="DQ57" s="72">
        <v>850000000000000</v>
      </c>
      <c r="DR57" s="72">
        <v>810000000000000</v>
      </c>
      <c r="DS57" s="72">
        <v>726000000000000</v>
      </c>
      <c r="DT57" s="72">
        <v>680000000000000</v>
      </c>
      <c r="DU57" s="72">
        <v>617000000000000</v>
      </c>
      <c r="DV57" s="72">
        <v>585000000000000</v>
      </c>
      <c r="DW57" s="72">
        <v>526000000000000</v>
      </c>
      <c r="DX57" s="72">
        <v>512000000000000</v>
      </c>
      <c r="DY57" s="72">
        <v>445000000000000</v>
      </c>
      <c r="DZ57" s="72">
        <v>407000000000000</v>
      </c>
      <c r="EA57" s="72">
        <v>365000000000000</v>
      </c>
      <c r="EB57" s="72">
        <v>324000000000000</v>
      </c>
      <c r="EC57" s="72">
        <v>283000000000000</v>
      </c>
      <c r="ED57" s="72">
        <v>254000000000000</v>
      </c>
      <c r="EE57" s="72">
        <v>228000000000000</v>
      </c>
      <c r="EF57" s="72">
        <v>201000000000000</v>
      </c>
      <c r="EG57" s="72">
        <v>176000000000000</v>
      </c>
      <c r="EH57" s="72">
        <v>153000000000000</v>
      </c>
      <c r="EI57" s="72">
        <v>130000000000000</v>
      </c>
      <c r="EJ57" s="72">
        <v>110000000000000</v>
      </c>
      <c r="EK57" s="72">
        <v>96300000000000</v>
      </c>
      <c r="EL57" s="72">
        <v>85200000000000</v>
      </c>
      <c r="EM57" s="72">
        <v>72000000000000</v>
      </c>
      <c r="EN57" s="72">
        <v>58200000000000</v>
      </c>
      <c r="EO57" s="72">
        <v>49800000000000</v>
      </c>
      <c r="EP57" s="72">
        <v>37800000000000</v>
      </c>
      <c r="EQ57" s="72">
        <v>32600000000000</v>
      </c>
      <c r="ER57" s="72">
        <v>25000000000000</v>
      </c>
      <c r="ES57" s="72">
        <v>17800000000000</v>
      </c>
      <c r="ET57" s="72">
        <v>17000000000000</v>
      </c>
      <c r="EU57" s="72">
        <v>12700000000000</v>
      </c>
      <c r="EV57" s="72">
        <v>9820000000000</v>
      </c>
      <c r="EW57" s="72">
        <v>7780000000000</v>
      </c>
      <c r="EX57" s="72">
        <v>7140000000000</v>
      </c>
      <c r="EY57" s="72">
        <v>4890000000000</v>
      </c>
      <c r="EZ57" s="72">
        <v>3100000000000</v>
      </c>
      <c r="FA57" s="72">
        <v>1700000000000</v>
      </c>
      <c r="FB57" s="72">
        <v>1930000000000</v>
      </c>
      <c r="FC57" s="72">
        <v>1380000000000</v>
      </c>
      <c r="FD57" s="72">
        <v>1510000000000</v>
      </c>
      <c r="FE57" s="72">
        <v>1030000000000</v>
      </c>
      <c r="FF57" s="72">
        <v>613000000000</v>
      </c>
      <c r="FG57" s="72">
        <v>435000000000</v>
      </c>
      <c r="FH57" s="72">
        <v>439000000000</v>
      </c>
      <c r="FI57" s="72">
        <v>316000000000</v>
      </c>
      <c r="FJ57" s="192">
        <v>1.2E+16</v>
      </c>
      <c r="FK57" s="72">
        <v>1.47E+16</v>
      </c>
      <c r="FL57" s="72">
        <v>1.8E+16</v>
      </c>
      <c r="FM57" s="72">
        <v>1.97E+16</v>
      </c>
      <c r="FN57" s="72">
        <v>2.05E+16</v>
      </c>
      <c r="FO57" s="72">
        <v>2.12E+16</v>
      </c>
      <c r="FP57" s="72">
        <v>1.98E+16</v>
      </c>
      <c r="FQ57" s="72">
        <v>1.85E+16</v>
      </c>
      <c r="FR57" s="72">
        <v>1.69E+16</v>
      </c>
      <c r="FS57" s="32">
        <v>1.46E+16</v>
      </c>
      <c r="FT57" s="32">
        <v>1.2E+16</v>
      </c>
      <c r="FU57" s="32">
        <v>9350000000000000</v>
      </c>
      <c r="FV57" s="32">
        <v>7390000000000000</v>
      </c>
      <c r="FW57" s="32">
        <v>5600000000000000</v>
      </c>
      <c r="FX57" s="32">
        <v>4250000000000000</v>
      </c>
      <c r="FY57" s="32">
        <v>3200000000000000</v>
      </c>
      <c r="FZ57" s="32">
        <v>2450000000000000</v>
      </c>
      <c r="GA57" s="32">
        <v>2020000000000000</v>
      </c>
      <c r="GB57" s="32">
        <v>1750000000000000</v>
      </c>
      <c r="GC57" s="32">
        <v>1520000000000000</v>
      </c>
      <c r="GD57" s="32">
        <v>1400000000000000</v>
      </c>
      <c r="GE57" s="32">
        <v>1370000000000000</v>
      </c>
      <c r="GF57" s="32">
        <v>1370000000000000</v>
      </c>
      <c r="GG57" s="32">
        <v>1380000000000000</v>
      </c>
      <c r="GH57" s="32">
        <v>1390000000000000</v>
      </c>
      <c r="GI57" s="32">
        <v>1400000000000000</v>
      </c>
      <c r="GJ57" s="32">
        <v>1410000000000000</v>
      </c>
      <c r="GK57" s="32">
        <v>1380000000000000</v>
      </c>
      <c r="GL57" s="32">
        <v>1390000000000000</v>
      </c>
      <c r="GM57" s="32">
        <v>1410000000000000</v>
      </c>
      <c r="GN57" s="32">
        <v>1420000000000000</v>
      </c>
      <c r="GO57" s="32">
        <v>1400000000000000</v>
      </c>
      <c r="GP57" s="32">
        <v>1400000000000000</v>
      </c>
      <c r="GQ57" s="32">
        <v>1390000000000000</v>
      </c>
      <c r="GR57" s="32">
        <v>1340000000000000</v>
      </c>
      <c r="GS57" s="32">
        <v>1330000000000000</v>
      </c>
      <c r="GT57" s="32">
        <v>1290000000000000</v>
      </c>
      <c r="GU57" s="32">
        <v>1240000000000000</v>
      </c>
      <c r="GV57" s="32">
        <v>1220000000000000</v>
      </c>
      <c r="GW57" s="32">
        <v>1150000000000000</v>
      </c>
      <c r="GX57" s="32">
        <v>1110000000000000</v>
      </c>
      <c r="GY57" s="32">
        <v>1090000000000000</v>
      </c>
      <c r="GZ57" s="32">
        <v>1020000000000000</v>
      </c>
      <c r="HA57" s="32">
        <v>967000000000000</v>
      </c>
      <c r="HB57" s="32">
        <v>940000000000000</v>
      </c>
      <c r="HC57" s="32">
        <v>850000000000000</v>
      </c>
      <c r="HD57" s="32">
        <v>816000000000000</v>
      </c>
      <c r="HE57" s="32">
        <v>753000000000000</v>
      </c>
      <c r="HF57" s="32">
        <v>702000000000000</v>
      </c>
      <c r="HG57" s="32">
        <v>638000000000000</v>
      </c>
      <c r="HH57" s="32">
        <v>600000000000000</v>
      </c>
      <c r="HI57" s="32">
        <v>549000000000000</v>
      </c>
      <c r="HJ57" s="32">
        <v>506000000000000</v>
      </c>
      <c r="HK57" s="32">
        <v>469000000000000</v>
      </c>
      <c r="HL57" s="32">
        <v>418000000000000</v>
      </c>
      <c r="HM57" s="32">
        <v>387000000000000</v>
      </c>
      <c r="HN57" s="32">
        <v>348000000000000</v>
      </c>
      <c r="HO57" s="32">
        <v>318000000000000</v>
      </c>
      <c r="HP57" s="32">
        <v>291000000000000</v>
      </c>
      <c r="HQ57" s="32">
        <v>246000000000000</v>
      </c>
      <c r="HR57" s="32">
        <v>224000000000000</v>
      </c>
      <c r="HS57" s="32">
        <v>194000000000000</v>
      </c>
      <c r="HT57" s="32">
        <v>177000000000000</v>
      </c>
      <c r="HU57" s="32">
        <v>156000000000000</v>
      </c>
      <c r="HV57" s="32">
        <v>134000000000000</v>
      </c>
      <c r="HW57" s="32">
        <v>115000000000000</v>
      </c>
      <c r="HX57" s="32">
        <v>102000000000000</v>
      </c>
      <c r="HY57" s="32">
        <v>86800000000000</v>
      </c>
      <c r="HZ57" s="32">
        <v>66900000000000</v>
      </c>
      <c r="IA57" s="32">
        <v>58500000000000</v>
      </c>
      <c r="IB57" s="32">
        <v>47900000000000</v>
      </c>
      <c r="IC57" s="32">
        <v>40600000000000</v>
      </c>
      <c r="ID57" s="32">
        <v>36200000000000</v>
      </c>
      <c r="IE57" s="32">
        <v>28300000000000</v>
      </c>
      <c r="IF57" s="32">
        <v>21200000000000</v>
      </c>
      <c r="IG57" s="32">
        <v>18700000000000</v>
      </c>
      <c r="IH57" s="32">
        <v>13900000000000</v>
      </c>
      <c r="II57" s="32">
        <v>10900000000000</v>
      </c>
      <c r="IJ57" s="32">
        <v>10000000000000</v>
      </c>
      <c r="IK57" s="32">
        <v>7660000000000</v>
      </c>
      <c r="IL57" s="32">
        <v>6670000000000</v>
      </c>
      <c r="IM57" s="32">
        <v>4730000000000</v>
      </c>
      <c r="IN57" s="32">
        <v>4710000000000</v>
      </c>
      <c r="IO57" s="32">
        <v>3140000000000</v>
      </c>
      <c r="IP57" s="32">
        <v>2270000000000</v>
      </c>
      <c r="IQ57" s="32">
        <v>2580000000000</v>
      </c>
      <c r="IR57" s="32">
        <v>2150000000000</v>
      </c>
      <c r="IS57" s="32">
        <v>1850000000000</v>
      </c>
      <c r="IT57" s="32">
        <v>1760000000000</v>
      </c>
      <c r="IU57" s="32">
        <v>1410000000000</v>
      </c>
      <c r="IV57" s="32">
        <v>1320000000000</v>
      </c>
      <c r="IW57" s="32">
        <v>1300000000000</v>
      </c>
      <c r="IY57" s="219"/>
      <c r="IZ57" s="219"/>
      <c r="JA57" s="33"/>
      <c r="JB57" s="185" t="e">
        <v>#N/A</v>
      </c>
      <c r="JC57" s="185" t="e">
        <v>#N/A</v>
      </c>
      <c r="JD57" s="33"/>
      <c r="JE57" s="185" t="e">
        <v>#N/A</v>
      </c>
      <c r="JF57" s="185" t="e">
        <v>#N/A</v>
      </c>
      <c r="JG57" s="32"/>
      <c r="JH57" s="32"/>
      <c r="JI57" s="32"/>
      <c r="JJ57" s="32"/>
      <c r="JK57" s="32"/>
      <c r="JL57" s="32"/>
      <c r="JM57" s="32"/>
      <c r="JN57" s="32"/>
      <c r="JO57" s="32"/>
      <c r="JP57" s="32"/>
      <c r="JQ57" s="32"/>
      <c r="JR57" s="32"/>
      <c r="JS57" s="32"/>
      <c r="JT57" s="32"/>
      <c r="JU57" s="32"/>
      <c r="JV57" s="32"/>
      <c r="JW57" s="32"/>
      <c r="JX57" s="32"/>
      <c r="JY57" s="32"/>
      <c r="JZ57" s="32"/>
      <c r="KA57" s="32"/>
      <c r="KB57" s="32"/>
      <c r="KC57" s="32"/>
      <c r="KD57" s="32"/>
      <c r="KE57" s="32"/>
      <c r="KF57" s="32"/>
      <c r="KG57" s="32"/>
      <c r="KH57" s="32"/>
      <c r="KI57" s="32"/>
      <c r="KJ57" s="32"/>
      <c r="KK57" s="32"/>
      <c r="KL57" s="32"/>
      <c r="KM57" s="33"/>
      <c r="KN57" s="175"/>
      <c r="KP57" s="39"/>
      <c r="KQ57" s="39"/>
      <c r="KR57" s="39"/>
      <c r="KS57" s="39"/>
      <c r="KT57" s="39"/>
      <c r="KU57" s="39"/>
      <c r="KV57" s="39"/>
      <c r="KW57" s="39"/>
      <c r="KX57" s="39"/>
      <c r="KY57" s="39"/>
      <c r="KZ57" s="39"/>
      <c r="LA57" s="39"/>
      <c r="LB57" s="39"/>
      <c r="LC57" s="39"/>
      <c r="LD57" s="39"/>
      <c r="LE57" s="39"/>
      <c r="LF57" s="39"/>
      <c r="LG57" s="39"/>
      <c r="LH57" s="39"/>
      <c r="LI57" s="39"/>
      <c r="LJ57" s="39"/>
      <c r="LK57" s="39"/>
      <c r="LL57" s="39"/>
      <c r="LM57" s="39"/>
      <c r="LN57" s="39"/>
      <c r="LO57" s="39"/>
      <c r="LP57" s="39"/>
      <c r="LQ57" s="39"/>
      <c r="LR57" s="39"/>
      <c r="LS57" s="39"/>
      <c r="LT57" s="39"/>
      <c r="LU57" s="39"/>
      <c r="LV57" s="39"/>
      <c r="LW57" s="39"/>
      <c r="LX57" s="39"/>
      <c r="LY57" s="39"/>
      <c r="LZ57" s="39"/>
      <c r="MA57" s="39"/>
      <c r="MB57" s="39"/>
      <c r="MC57" s="39"/>
      <c r="MD57" s="39"/>
      <c r="ME57" s="39"/>
      <c r="MF57" s="39"/>
      <c r="MG57" s="39"/>
      <c r="MH57" s="39"/>
      <c r="MI57" s="39"/>
      <c r="MJ57" s="39"/>
      <c r="MK57" s="39"/>
      <c r="ML57" s="39"/>
      <c r="MM57" s="39"/>
      <c r="MN57" s="39"/>
      <c r="MO57" s="39"/>
      <c r="MP57" s="39"/>
      <c r="MQ57" s="39"/>
      <c r="MR57" s="39"/>
      <c r="MS57" s="39"/>
      <c r="MT57" s="39"/>
      <c r="MU57" s="39"/>
      <c r="MV57" s="39"/>
      <c r="MW57" s="39"/>
      <c r="MX57" s="39"/>
      <c r="MY57" s="39"/>
      <c r="MZ57" s="39"/>
      <c r="NA57" s="39"/>
      <c r="NB57" s="39"/>
      <c r="NC57" s="39"/>
      <c r="ND57" s="39"/>
      <c r="NE57" s="39"/>
      <c r="NF57" s="39"/>
      <c r="NG57" s="39"/>
      <c r="NH57" s="39"/>
      <c r="NI57" s="39"/>
      <c r="NJ57" s="39"/>
      <c r="NK57" s="39"/>
      <c r="NL57" s="39"/>
      <c r="NM57" s="39"/>
      <c r="NN57" s="39"/>
      <c r="NO57" s="39"/>
      <c r="NP57" s="39"/>
      <c r="NQ57" s="39"/>
      <c r="NR57" s="39"/>
      <c r="NS57" s="39"/>
      <c r="NT57" s="39"/>
      <c r="NU57" s="39"/>
      <c r="NV57" s="39"/>
      <c r="NW57" s="39"/>
      <c r="NX57" s="39"/>
      <c r="NY57" s="39"/>
      <c r="NZ57" s="39"/>
      <c r="OA57" s="39"/>
      <c r="OB57" s="39"/>
      <c r="OC57" s="39"/>
      <c r="OD57" s="39"/>
      <c r="OE57" s="39"/>
      <c r="OF57" s="39"/>
      <c r="OG57" s="39"/>
      <c r="OH57" s="39"/>
      <c r="OI57" s="39"/>
      <c r="OJ57" s="39"/>
      <c r="OL57" s="173" t="e">
        <v>#N/A</v>
      </c>
      <c r="OM57" s="173" t="e">
        <v>#N/A</v>
      </c>
      <c r="ON57" s="199">
        <v>37.353090196325155</v>
      </c>
      <c r="OO57" s="173" t="e">
        <v>#N/A</v>
      </c>
      <c r="OP57" s="189">
        <v>47.513453731406273</v>
      </c>
      <c r="OQ57" s="189">
        <v>2.5126445279783365</v>
      </c>
      <c r="OR57" s="189">
        <v>67.723692774693603</v>
      </c>
      <c r="OS57" s="189">
        <v>4.6658081861048091</v>
      </c>
      <c r="OT57" s="189">
        <v>1417629541209270</v>
      </c>
      <c r="OU57" s="198">
        <v>116981710675647.53</v>
      </c>
      <c r="OV57" s="188">
        <v>46.953200861125147</v>
      </c>
      <c r="OW57" s="188">
        <v>4.4261311318657066</v>
      </c>
      <c r="OX57" s="188">
        <v>1611083840225280</v>
      </c>
      <c r="OY57" s="200">
        <v>1506857331982330</v>
      </c>
      <c r="OZ57" s="189">
        <v>2070564541825020</v>
      </c>
      <c r="PA57" s="200">
        <v>694421653815296</v>
      </c>
      <c r="PB57" s="189">
        <v>1088567514234880</v>
      </c>
      <c r="PC57" s="189">
        <v>907569472208896</v>
      </c>
      <c r="PD57" s="189">
        <v>1213273231851520</v>
      </c>
      <c r="PE57" s="189">
        <v>1303161394429950</v>
      </c>
      <c r="PF57" s="189">
        <v>1154494456922110</v>
      </c>
      <c r="PG57" s="189">
        <v>1014858627678200</v>
      </c>
      <c r="PH57" s="189">
        <v>1169558920495100</v>
      </c>
      <c r="PI57" s="188">
        <v>1200770313617400</v>
      </c>
      <c r="PJ57" s="188">
        <v>1390764231753720</v>
      </c>
      <c r="PK57" s="188">
        <v>1340281320374270</v>
      </c>
      <c r="PL57" s="188">
        <v>1339626203643900</v>
      </c>
      <c r="PM57" s="188">
        <v>1377315346972670</v>
      </c>
      <c r="PN57" s="188">
        <v>1474085657772030</v>
      </c>
      <c r="PO57" s="188">
        <v>1529342022647800</v>
      </c>
      <c r="PP57" s="188">
        <v>1565889241546750</v>
      </c>
      <c r="PQ57" s="188">
        <v>1508751278342140</v>
      </c>
      <c r="PR57" s="188">
        <v>1710227254673400</v>
      </c>
      <c r="PS57" s="188">
        <v>1584660261896190</v>
      </c>
      <c r="PT57" s="188">
        <v>1542762587488250</v>
      </c>
      <c r="PU57" s="188">
        <v>1628906612326400</v>
      </c>
      <c r="PV57" s="188">
        <v>1726071523246080</v>
      </c>
      <c r="PW57" s="188">
        <v>1745870248738810</v>
      </c>
      <c r="PX57" s="188">
        <v>1814007220535290</v>
      </c>
      <c r="PY57" s="188">
        <v>1902994916376570</v>
      </c>
      <c r="PZ57" s="188">
        <v>1820698376929280</v>
      </c>
      <c r="QA57" s="188">
        <v>1846202966474750</v>
      </c>
      <c r="QB57" s="188">
        <v>1872749890895870</v>
      </c>
      <c r="QC57" s="188">
        <v>1891536212066300</v>
      </c>
      <c r="QD57" s="188">
        <v>1944978087477240</v>
      </c>
      <c r="QE57" s="188">
        <v>1971998263607290</v>
      </c>
      <c r="QF57" s="188">
        <v>1999151315288060</v>
      </c>
      <c r="QG57" s="188">
        <v>1816221410394110</v>
      </c>
      <c r="QH57" s="188">
        <v>1879364408967160</v>
      </c>
      <c r="QI57" s="188">
        <v>1814428529983480</v>
      </c>
      <c r="QJ57" s="188">
        <v>1817705992683520</v>
      </c>
      <c r="QK57" s="188">
        <v>1670874751041530</v>
      </c>
      <c r="QL57" s="188">
        <v>1702392965890040</v>
      </c>
      <c r="QM57" s="188">
        <v>1623344361242620</v>
      </c>
      <c r="QN57" s="188">
        <v>1619150459895800</v>
      </c>
      <c r="QO57" s="188">
        <v>1545029793349630</v>
      </c>
      <c r="QP57" s="188">
        <v>1507700085096440</v>
      </c>
      <c r="QQ57" s="188">
        <v>1399307995447290</v>
      </c>
      <c r="QR57" s="188">
        <v>1340518080446460</v>
      </c>
      <c r="QS57" s="188">
        <v>1364982079946750</v>
      </c>
      <c r="QT57" s="188">
        <v>1328399159132160</v>
      </c>
      <c r="QU57" s="188">
        <v>1244081032265720</v>
      </c>
      <c r="QV57" s="188">
        <v>1165886857674750</v>
      </c>
      <c r="QW57" s="188">
        <v>1111759196782590</v>
      </c>
      <c r="QX57" s="188">
        <v>1023376151805950</v>
      </c>
      <c r="QY57" s="188">
        <v>985812502052864</v>
      </c>
      <c r="QZ57" s="188">
        <v>953425630068736</v>
      </c>
      <c r="RA57" s="188">
        <v>896612071112704</v>
      </c>
      <c r="RB57" s="188">
        <v>815800852152320</v>
      </c>
      <c r="RC57" s="188">
        <v>781617475878912</v>
      </c>
      <c r="RD57" s="188">
        <v>705701915656192</v>
      </c>
      <c r="RE57" s="188">
        <v>637644602081280</v>
      </c>
      <c r="RF57" s="188">
        <v>541473472774144</v>
      </c>
      <c r="RG57" s="188">
        <v>516546489221120</v>
      </c>
      <c r="RH57" s="188">
        <v>445134135099392</v>
      </c>
      <c r="RI57" s="188">
        <v>419428386734080</v>
      </c>
      <c r="RJ57" s="188">
        <v>341285080662016</v>
      </c>
      <c r="RK57" s="188">
        <v>323414661267456</v>
      </c>
      <c r="RL57" s="188">
        <v>264079084093440</v>
      </c>
      <c r="RM57" s="188">
        <v>257476159078400</v>
      </c>
      <c r="RN57" s="188">
        <v>217873893031936</v>
      </c>
      <c r="RO57" s="188">
        <v>196028464627712</v>
      </c>
      <c r="RP57" s="188">
        <v>170039030317056</v>
      </c>
      <c r="RQ57" s="188">
        <v>133015992795136</v>
      </c>
      <c r="RR57" s="188">
        <v>114637324419072</v>
      </c>
      <c r="RS57" s="188">
        <v>102436052140032</v>
      </c>
      <c r="RT57" s="188">
        <v>97166009827328</v>
      </c>
      <c r="RU57" s="188">
        <v>64797328539648</v>
      </c>
      <c r="RV57" s="188">
        <v>69241566920704</v>
      </c>
      <c r="RW57" s="188">
        <v>47963913060352</v>
      </c>
      <c r="RX57" s="188">
        <v>39354617561088</v>
      </c>
      <c r="RY57" s="188">
        <v>29678433730560</v>
      </c>
      <c r="RZ57" s="188">
        <v>33664293404672</v>
      </c>
      <c r="SA57" s="188">
        <v>15838447927296</v>
      </c>
      <c r="SB57" s="188">
        <v>11945675587584</v>
      </c>
      <c r="SC57" s="188">
        <v>13793463631872</v>
      </c>
      <c r="SD57" s="188">
        <v>9332497317888</v>
      </c>
      <c r="SE57" s="188">
        <v>5344452411392</v>
      </c>
      <c r="SF57" s="188">
        <v>2774146220032</v>
      </c>
      <c r="SG57" s="188">
        <v>5294609924096</v>
      </c>
      <c r="SH57" s="188">
        <v>4312915509248</v>
      </c>
      <c r="SI57" s="188">
        <v>1951888703488</v>
      </c>
      <c r="SJ57" s="188">
        <v>2857354395648</v>
      </c>
      <c r="SK57" s="188">
        <v>1745678368768</v>
      </c>
      <c r="SL57" s="188">
        <v>1169955356672</v>
      </c>
      <c r="SM57" s="188">
        <v>876110479360</v>
      </c>
      <c r="SN57" s="188">
        <v>0</v>
      </c>
      <c r="SO57" s="188">
        <v>0</v>
      </c>
      <c r="SP57" s="188">
        <v>896559480832</v>
      </c>
      <c r="SQ57" s="188">
        <v>0</v>
      </c>
      <c r="SR57" s="188">
        <v>716692062208</v>
      </c>
      <c r="SS57" s="188">
        <v>1059654465486840</v>
      </c>
      <c r="ST57" s="188">
        <v>601449302065152</v>
      </c>
      <c r="SU57" s="188">
        <v>655593203302400</v>
      </c>
      <c r="SV57" s="188">
        <v>318041925615616</v>
      </c>
      <c r="SW57" s="188">
        <v>391386813693952</v>
      </c>
      <c r="SX57" s="188">
        <v>245159736377344</v>
      </c>
      <c r="SY57" s="188">
        <v>193320101871616</v>
      </c>
      <c r="SZ57" s="188">
        <v>238608602628096</v>
      </c>
      <c r="TA57" s="188">
        <v>364791336009728</v>
      </c>
      <c r="TB57" s="188">
        <v>117820641771520</v>
      </c>
      <c r="TC57" s="188">
        <v>178494411636736</v>
      </c>
      <c r="TD57" s="188">
        <v>293117290872832</v>
      </c>
      <c r="TE57" s="188">
        <v>105403639660544</v>
      </c>
      <c r="TF57" s="188">
        <v>329020398895104</v>
      </c>
      <c r="TG57" s="188">
        <v>191761649500160</v>
      </c>
      <c r="TH57" s="188">
        <v>190482822987776</v>
      </c>
      <c r="TI57" s="188">
        <v>164657654398976</v>
      </c>
      <c r="TJ57" s="188">
        <v>203955179094016</v>
      </c>
      <c r="TK57" s="188">
        <v>195054547238912</v>
      </c>
      <c r="TL57" s="188">
        <v>239539654230016</v>
      </c>
      <c r="TM57" s="188">
        <v>262917043781632</v>
      </c>
      <c r="TN57" s="188">
        <v>291610160005120</v>
      </c>
      <c r="TO57" s="188">
        <v>175910066061312</v>
      </c>
      <c r="TP57" s="188">
        <v>287701571993600</v>
      </c>
      <c r="TQ57" s="188">
        <v>264322034958336</v>
      </c>
      <c r="TR57" s="188">
        <v>208182618095616</v>
      </c>
      <c r="TS57" s="188">
        <v>276928468615168</v>
      </c>
      <c r="TT57" s="188">
        <v>237503218974720</v>
      </c>
      <c r="TU57" s="188">
        <v>227423836700672</v>
      </c>
      <c r="TV57" s="188">
        <v>182465964539904</v>
      </c>
      <c r="TW57" s="188">
        <v>204211568508928</v>
      </c>
      <c r="TX57" s="188">
        <v>161941741895680</v>
      </c>
      <c r="TY57" s="188">
        <v>321816899878912</v>
      </c>
      <c r="TZ57" s="188">
        <v>224203466866688</v>
      </c>
      <c r="UA57" s="188">
        <v>200808276688896</v>
      </c>
      <c r="UB57" s="188">
        <v>213628871507968</v>
      </c>
      <c r="UC57" s="188">
        <v>261955709304832</v>
      </c>
      <c r="UD57" s="188">
        <v>259271975501824</v>
      </c>
      <c r="UE57" s="188">
        <v>256470230761472</v>
      </c>
      <c r="UF57" s="188">
        <v>172072898658304</v>
      </c>
      <c r="UG57" s="188">
        <v>233193722609664</v>
      </c>
      <c r="UH57" s="188">
        <v>222682578681856</v>
      </c>
      <c r="UI57" s="188">
        <v>198899532824576</v>
      </c>
      <c r="UJ57" s="188">
        <v>191116632653824</v>
      </c>
      <c r="UK57" s="188">
        <v>182436151427072</v>
      </c>
      <c r="UL57" s="188">
        <v>109664322715648</v>
      </c>
      <c r="UM57" s="188">
        <v>121845336506368</v>
      </c>
      <c r="UN57" s="188">
        <v>136804942479360</v>
      </c>
      <c r="UO57" s="188">
        <v>151071397773312</v>
      </c>
      <c r="UP57" s="188">
        <v>112422815793152</v>
      </c>
      <c r="UQ57" s="188">
        <v>91148332826624</v>
      </c>
      <c r="UR57" s="188">
        <v>83644974628864</v>
      </c>
      <c r="US57" s="188">
        <v>84261646368768</v>
      </c>
      <c r="UT57" s="188">
        <v>111971424796672</v>
      </c>
      <c r="UU57" s="188">
        <v>123373673775104</v>
      </c>
      <c r="UV57" s="188">
        <v>90842291240960</v>
      </c>
      <c r="UW57" s="188">
        <v>79541343092736</v>
      </c>
      <c r="UX57" s="188">
        <v>89971788611584</v>
      </c>
      <c r="UY57" s="188">
        <v>75625289220096</v>
      </c>
      <c r="UZ57" s="188">
        <v>63075776462848</v>
      </c>
      <c r="VA57" s="188">
        <v>55787091132416</v>
      </c>
      <c r="VB57" s="188">
        <v>42910493966336</v>
      </c>
      <c r="VC57" s="188">
        <v>50384559144960</v>
      </c>
      <c r="VD57" s="188">
        <v>35874968436736</v>
      </c>
      <c r="VE57" s="188">
        <v>41983049465856</v>
      </c>
      <c r="VF57" s="188">
        <v>30053595348992</v>
      </c>
      <c r="VG57" s="188">
        <v>21395534774272</v>
      </c>
      <c r="VH57" s="188">
        <v>21329732435968</v>
      </c>
      <c r="VI57" s="188">
        <v>21972914274304</v>
      </c>
      <c r="VJ57" s="188">
        <v>19780436230144</v>
      </c>
      <c r="VK57" s="188">
        <v>19844885905408</v>
      </c>
      <c r="VL57" s="188">
        <v>17050927890432</v>
      </c>
      <c r="VM57" s="188">
        <v>12869094604800</v>
      </c>
      <c r="VN57" s="188">
        <v>13846023503872</v>
      </c>
      <c r="VO57" s="188">
        <v>12665823952896</v>
      </c>
      <c r="VP57" s="188">
        <v>8592993812480</v>
      </c>
      <c r="VQ57" s="188">
        <v>10661532794880</v>
      </c>
      <c r="VR57" s="188">
        <v>7914683105280</v>
      </c>
      <c r="VS57" s="188">
        <v>2584702091264</v>
      </c>
      <c r="VT57" s="188">
        <v>2673034395648</v>
      </c>
      <c r="VU57" s="188">
        <v>6150836191232</v>
      </c>
      <c r="VV57" s="188">
        <v>2685651386368</v>
      </c>
      <c r="VW57" s="188">
        <v>1448912224256</v>
      </c>
      <c r="VX57" s="188">
        <v>3366400294912</v>
      </c>
      <c r="VY57" s="188">
        <v>744412086272</v>
      </c>
      <c r="VZ57" s="188">
        <v>774319898624</v>
      </c>
      <c r="WA57" s="188">
        <v>305568645120</v>
      </c>
      <c r="WB57" s="188">
        <v>731098054656</v>
      </c>
      <c r="WC57" s="188">
        <v>1931444486144</v>
      </c>
      <c r="WD57" s="188">
        <v>1079594319872</v>
      </c>
      <c r="WE57" s="188">
        <v>1338137247744</v>
      </c>
      <c r="WF57" s="188">
        <v>526892433408</v>
      </c>
      <c r="WG57" s="188">
        <v>694730489856</v>
      </c>
      <c r="WH57" s="188">
        <v>482328510464</v>
      </c>
      <c r="WI57" s="188">
        <v>7.5928449999999995E-2</v>
      </c>
      <c r="WJ57" s="188">
        <v>7.5908341000000004E-2</v>
      </c>
      <c r="WK57" s="188">
        <v>493383843840</v>
      </c>
      <c r="WL57" s="188">
        <v>7.5883201999999997E-2</v>
      </c>
      <c r="WM57" s="188">
        <v>439351640064</v>
      </c>
      <c r="WN57" s="36"/>
      <c r="WO57" s="187">
        <v>0.17</v>
      </c>
      <c r="WP57" s="37"/>
      <c r="WQ57" s="37">
        <v>1.2755466237942121</v>
      </c>
      <c r="WR57" s="37"/>
      <c r="WS57" s="37">
        <v>4.7846153846153845</v>
      </c>
      <c r="WT57" s="37"/>
      <c r="WU57" s="37">
        <v>35.9</v>
      </c>
      <c r="WV57" s="188"/>
      <c r="WW57"/>
      <c r="WX57" s="39">
        <v>3.5963758336322562</v>
      </c>
      <c r="WY57" s="39">
        <v>867.54</v>
      </c>
      <c r="WZ57" s="39">
        <v>6.0558962344065597</v>
      </c>
      <c r="XA57" s="39">
        <v>68.3359375</v>
      </c>
      <c r="XB57" s="227">
        <v>3.6806981232997528E+16</v>
      </c>
      <c r="XC57" s="227">
        <v>1998718262885189.7</v>
      </c>
      <c r="XD57" s="39">
        <v>52.653019055239938</v>
      </c>
      <c r="XE57" s="39">
        <v>8.5636434466080971</v>
      </c>
      <c r="XF57" s="39">
        <v>70.009262534499129</v>
      </c>
      <c r="XG57" s="39">
        <v>10.489201049204972</v>
      </c>
      <c r="XH57" s="220"/>
      <c r="XI57" s="223"/>
      <c r="XJ57" s="223"/>
      <c r="XK57" s="187">
        <v>1.6870036753097766E+18</v>
      </c>
      <c r="XL57" s="187">
        <v>5.361101381862329E+17</v>
      </c>
      <c r="XM57" s="187">
        <v>1.339485924335955E+17</v>
      </c>
      <c r="XN57" s="187">
        <v>2.8495267433500828E+16</v>
      </c>
      <c r="XO57" s="187">
        <v>7362605121738819</v>
      </c>
      <c r="XP57" s="187">
        <v>7705041774556315</v>
      </c>
      <c r="XQ57" s="187">
        <v>9229025051253076</v>
      </c>
      <c r="XR57" s="187">
        <v>8670270472021135</v>
      </c>
      <c r="XS57" s="187">
        <v>7895994938595410</v>
      </c>
      <c r="XT57" s="187">
        <v>6522043244694453</v>
      </c>
      <c r="XU57" s="187">
        <v>5282260595918922</v>
      </c>
      <c r="XV57" s="187">
        <v>4429575950765013.5</v>
      </c>
      <c r="XW57" s="187">
        <v>3652351485324934</v>
      </c>
      <c r="XX57" s="187">
        <v>3004504946437356.5</v>
      </c>
      <c r="XY57" s="187">
        <v>2423787067441419.5</v>
      </c>
      <c r="XZ57" s="187">
        <v>1835123450219978.7</v>
      </c>
      <c r="YA57" s="187">
        <v>1320100728334663.2</v>
      </c>
      <c r="YB57" s="187">
        <v>873332548647288.62</v>
      </c>
      <c r="YC57" s="187">
        <v>525065599162122.06</v>
      </c>
      <c r="YD57" s="187">
        <v>286062328823171.06</v>
      </c>
      <c r="YE57" s="187">
        <v>134074410951902.16</v>
      </c>
      <c r="YF57" s="187">
        <v>50131149397297.039</v>
      </c>
      <c r="YG57" s="187">
        <v>12697830665315.318</v>
      </c>
      <c r="YH57" s="187">
        <v>1251365610247.7295</v>
      </c>
      <c r="YI57" s="187">
        <v>482167332263.87042</v>
      </c>
      <c r="YJ57" s="187">
        <v>680669136496.47021</v>
      </c>
      <c r="YK57" s="187">
        <v>555350297027.77026</v>
      </c>
      <c r="YL57" s="187">
        <v>245821439881.81192</v>
      </c>
      <c r="YM57" s="187">
        <v>69198503271.032379</v>
      </c>
      <c r="YN57" s="187">
        <v>18417574429.594101</v>
      </c>
      <c r="YO57" s="187">
        <v>5763434966.2672691</v>
      </c>
      <c r="YP57" s="187">
        <v>2449484865.247663</v>
      </c>
      <c r="YQ57" s="187">
        <v>1245793792.0191302</v>
      </c>
      <c r="YR57" s="187">
        <v>558220452.54709589</v>
      </c>
      <c r="YS57" s="187">
        <v>130034307.55617146</v>
      </c>
      <c r="YT57"/>
      <c r="YU57" s="187"/>
      <c r="YV57" s="187"/>
      <c r="YW57" s="187"/>
      <c r="YX57" s="32">
        <v>1.5562125495599178E+17</v>
      </c>
      <c r="YY57" s="187">
        <v>5.6507887197532128E+16</v>
      </c>
      <c r="YZ57" s="187">
        <v>1.7125127022327986E+16</v>
      </c>
      <c r="ZA57" s="187">
        <v>5208326916643246</v>
      </c>
      <c r="ZB57" s="187">
        <v>1700134218776885.7</v>
      </c>
      <c r="ZC57" s="187">
        <v>972509272730180</v>
      </c>
      <c r="ZD57" s="187">
        <v>879579500958876</v>
      </c>
      <c r="ZE57" s="187">
        <v>820219321800119</v>
      </c>
      <c r="ZF57" s="187">
        <v>795491888792956.12</v>
      </c>
      <c r="ZG57" s="187">
        <v>706534099140462.62</v>
      </c>
      <c r="ZH57" s="187">
        <v>616000368488302</v>
      </c>
      <c r="ZI57" s="187">
        <v>552571766321603.56</v>
      </c>
      <c r="ZJ57" s="187">
        <v>481678766979503.81</v>
      </c>
      <c r="ZK57" s="187">
        <v>416831602952063.87</v>
      </c>
      <c r="ZL57" s="187">
        <v>353634902715581.94</v>
      </c>
      <c r="ZM57" s="187">
        <v>282285016987783</v>
      </c>
      <c r="ZN57" s="187">
        <v>215025411858780.72</v>
      </c>
      <c r="ZO57" s="187">
        <v>151527371027457.78</v>
      </c>
      <c r="ZP57" s="187">
        <v>97829661896302.078</v>
      </c>
      <c r="ZQ57" s="187">
        <v>57892693860674.719</v>
      </c>
      <c r="ZR57" s="187">
        <v>30065833701054.32</v>
      </c>
      <c r="ZS57" s="187">
        <v>13059926388504.6</v>
      </c>
      <c r="ZT57" s="187">
        <v>4576907830496.2334</v>
      </c>
      <c r="ZU57" s="187">
        <v>1723218797379.1821</v>
      </c>
      <c r="ZV57" s="187">
        <v>1201832411044.3477</v>
      </c>
      <c r="ZW57" s="187">
        <v>1341799606961.3059</v>
      </c>
      <c r="ZX57" s="187">
        <v>1118715835136.8445</v>
      </c>
      <c r="ZY57" s="187">
        <v>670050904914.68286</v>
      </c>
      <c r="ZZ57" s="187">
        <v>325561623084.97766</v>
      </c>
      <c r="AAA57" s="187">
        <v>144112219749.05527</v>
      </c>
      <c r="AAB57" s="187">
        <v>53834652104.745155</v>
      </c>
      <c r="AAC57" s="187">
        <v>26849791011.020641</v>
      </c>
      <c r="AAD57" s="187">
        <v>18739197240.147766</v>
      </c>
      <c r="AAE57" s="187">
        <v>8931527240.7535343</v>
      </c>
      <c r="AAF57" s="187">
        <v>2080548920.8987434</v>
      </c>
    </row>
    <row r="58" spans="1:708" x14ac:dyDescent="0.3">
      <c r="A58" s="2">
        <v>43127</v>
      </c>
      <c r="B58" s="1" t="s">
        <v>12</v>
      </c>
      <c r="C58" s="4" t="s">
        <v>10</v>
      </c>
      <c r="D58" s="1">
        <v>22</v>
      </c>
      <c r="E58" s="3">
        <v>0.56747685185185182</v>
      </c>
      <c r="F58" s="3">
        <v>0.57118055555555558</v>
      </c>
      <c r="G58" s="196"/>
      <c r="H58" s="57">
        <v>43127.567476851851</v>
      </c>
      <c r="I58" s="57">
        <v>43127.571180555555</v>
      </c>
      <c r="J58" s="196">
        <f t="shared" si="0"/>
        <v>52</v>
      </c>
      <c r="K58" s="77">
        <v>3.2</v>
      </c>
      <c r="L58" s="190">
        <v>99</v>
      </c>
      <c r="M58" s="190">
        <v>5.4</v>
      </c>
      <c r="N58" s="190">
        <v>3.1</v>
      </c>
      <c r="O58" s="190">
        <v>325</v>
      </c>
      <c r="P58" s="190">
        <v>1019.8</v>
      </c>
      <c r="Q58" s="191">
        <v>247</v>
      </c>
      <c r="R58" s="205" t="s">
        <v>10</v>
      </c>
      <c r="S58" s="206">
        <v>13.93</v>
      </c>
      <c r="T58" s="206">
        <v>1.942140118508191</v>
      </c>
      <c r="U58" s="216">
        <v>3155.9</v>
      </c>
      <c r="V58" s="78">
        <f t="shared" si="1"/>
        <v>22</v>
      </c>
      <c r="W58" s="60"/>
      <c r="X58" s="60"/>
      <c r="Y58" s="60"/>
      <c r="Z58" s="120"/>
      <c r="AA58" s="120"/>
      <c r="AB58" s="60"/>
      <c r="AC58" s="60"/>
      <c r="AD58" s="60"/>
      <c r="AE58" s="60"/>
      <c r="AF58" s="60"/>
      <c r="AG58" s="60"/>
      <c r="AH58" s="52">
        <v>59</v>
      </c>
      <c r="AI58" s="52">
        <v>470</v>
      </c>
      <c r="AJ58" s="52">
        <v>20.5</v>
      </c>
      <c r="AK58" s="83">
        <f>0.4536*800</f>
        <v>362.88</v>
      </c>
      <c r="AL58" s="86" t="e">
        <f>NA()</f>
        <v>#N/A</v>
      </c>
      <c r="AM58" s="75"/>
      <c r="AN58" s="85">
        <v>304.83999999999997</v>
      </c>
      <c r="AO58" s="75">
        <v>51.177999999999997</v>
      </c>
      <c r="AP58" s="48">
        <v>2.5499999999999998</v>
      </c>
      <c r="AR58" s="49">
        <v>1.35</v>
      </c>
      <c r="AT58" s="89">
        <v>48.5</v>
      </c>
      <c r="AU58" s="90"/>
      <c r="AV58" s="89"/>
      <c r="AW58" s="90"/>
      <c r="BB58" s="89">
        <v>39.5</v>
      </c>
      <c r="BD58" s="74"/>
      <c r="BE58" s="70"/>
      <c r="BF58" s="74"/>
      <c r="BG58" s="69"/>
      <c r="BH58" s="88"/>
      <c r="BI58" s="70"/>
      <c r="BJ58" s="70">
        <v>6.5</v>
      </c>
      <c r="BK58" s="70"/>
      <c r="BL58" s="70">
        <v>9.9</v>
      </c>
      <c r="BM58" s="69"/>
      <c r="BN58" s="71">
        <v>4190000</v>
      </c>
      <c r="BO58" s="72">
        <v>321000</v>
      </c>
      <c r="BP58" s="73">
        <v>2.21E+16</v>
      </c>
      <c r="BQ58" s="73">
        <v>1700000000000000</v>
      </c>
      <c r="BR58" s="49">
        <v>16.09</v>
      </c>
      <c r="BS58" s="49">
        <v>2.29</v>
      </c>
      <c r="BT58" s="70">
        <v>84.99</v>
      </c>
      <c r="BU58" s="69">
        <v>12.08</v>
      </c>
      <c r="BV58" s="71">
        <v>7870000000000000</v>
      </c>
      <c r="BW58" s="72">
        <v>8610000000000000</v>
      </c>
      <c r="BX58" s="72">
        <v>8660000000000000</v>
      </c>
      <c r="BY58" s="72">
        <v>7780000000000000</v>
      </c>
      <c r="BZ58" s="72">
        <v>7200000000000000</v>
      </c>
      <c r="CA58" s="72">
        <v>6560000000000000</v>
      </c>
      <c r="CB58" s="72">
        <v>5240000000000000</v>
      </c>
      <c r="CC58" s="72">
        <v>4460000000000000</v>
      </c>
      <c r="CD58" s="72">
        <v>4260000000000000</v>
      </c>
      <c r="CE58" s="72">
        <v>3890000000000000</v>
      </c>
      <c r="CF58" s="72">
        <v>3540000000000000</v>
      </c>
      <c r="CG58" s="72">
        <v>3130000000000000</v>
      </c>
      <c r="CH58" s="72">
        <v>2930000000000000</v>
      </c>
      <c r="CI58" s="72">
        <v>2630000000000000</v>
      </c>
      <c r="CJ58" s="72">
        <v>2470000000000000</v>
      </c>
      <c r="CK58" s="72">
        <v>2410000000000000</v>
      </c>
      <c r="CL58" s="72">
        <v>2160000000000000</v>
      </c>
      <c r="CM58" s="72">
        <v>2040000000000000</v>
      </c>
      <c r="CN58" s="72">
        <v>2050000000000000</v>
      </c>
      <c r="CO58" s="72">
        <v>1820000000000000</v>
      </c>
      <c r="CP58" s="72">
        <v>1750000000000000</v>
      </c>
      <c r="CQ58" s="72">
        <v>1560000000000000</v>
      </c>
      <c r="CR58" s="72">
        <v>1550000000000000</v>
      </c>
      <c r="CS58" s="72">
        <v>1470000000000000</v>
      </c>
      <c r="CT58" s="72">
        <v>1330000000000000</v>
      </c>
      <c r="CU58" s="72">
        <v>1210000000000000</v>
      </c>
      <c r="CV58" s="72">
        <v>1120000000000000</v>
      </c>
      <c r="CW58" s="72">
        <v>1010000000000000</v>
      </c>
      <c r="CX58" s="72">
        <v>871000000000000</v>
      </c>
      <c r="CY58" s="72">
        <v>850000000000000</v>
      </c>
      <c r="CZ58" s="72">
        <v>713000000000000</v>
      </c>
      <c r="DA58" s="72">
        <v>652000000000000</v>
      </c>
      <c r="DB58" s="72">
        <v>594000000000000</v>
      </c>
      <c r="DC58" s="72">
        <v>551000000000000</v>
      </c>
      <c r="DD58" s="72">
        <v>467000000000000</v>
      </c>
      <c r="DE58" s="72">
        <v>468000000000000</v>
      </c>
      <c r="DF58" s="72">
        <v>402000000000000</v>
      </c>
      <c r="DG58" s="72">
        <v>373000000000000</v>
      </c>
      <c r="DH58" s="72">
        <v>322000000000000</v>
      </c>
      <c r="DI58" s="72">
        <v>292000000000000</v>
      </c>
      <c r="DJ58" s="72">
        <v>241000000000000</v>
      </c>
      <c r="DK58" s="72">
        <v>234000000000000</v>
      </c>
      <c r="DL58" s="72">
        <v>190000000000000</v>
      </c>
      <c r="DM58" s="72">
        <v>173000000000000</v>
      </c>
      <c r="DN58" s="72">
        <v>146000000000000</v>
      </c>
      <c r="DO58" s="72">
        <v>132000000000000</v>
      </c>
      <c r="DP58" s="72">
        <v>98000000000000</v>
      </c>
      <c r="DQ58" s="72">
        <v>87300000000000</v>
      </c>
      <c r="DR58" s="72">
        <v>82400000000000</v>
      </c>
      <c r="DS58" s="72">
        <v>67200000000000</v>
      </c>
      <c r="DT58" s="72">
        <v>68500000000000</v>
      </c>
      <c r="DU58" s="72">
        <v>52700000000000</v>
      </c>
      <c r="DV58" s="72">
        <v>51100000000000</v>
      </c>
      <c r="DW58" s="72">
        <v>42100000000000</v>
      </c>
      <c r="DX58" s="72">
        <v>36500000000000</v>
      </c>
      <c r="DY58" s="72">
        <v>33700000000000</v>
      </c>
      <c r="DZ58" s="72">
        <v>24700000000000</v>
      </c>
      <c r="EA58" s="72">
        <v>28700000000000</v>
      </c>
      <c r="EB58" s="72">
        <v>21000000000000</v>
      </c>
      <c r="EC58" s="72">
        <v>18900000000000</v>
      </c>
      <c r="ED58" s="72">
        <v>18000000000000</v>
      </c>
      <c r="EE58" s="72">
        <v>14000000000000</v>
      </c>
      <c r="EF58" s="72">
        <v>16500000000000</v>
      </c>
      <c r="EG58" s="72">
        <v>10800000000000</v>
      </c>
      <c r="EH58" s="72">
        <v>7650000000000</v>
      </c>
      <c r="EI58" s="72">
        <v>10800000000000</v>
      </c>
      <c r="EJ58" s="72">
        <v>8800000000000</v>
      </c>
      <c r="EK58" s="72">
        <v>8440000000000</v>
      </c>
      <c r="EL58" s="72">
        <v>6060000000000</v>
      </c>
      <c r="EM58" s="72">
        <v>5870000000000</v>
      </c>
      <c r="EN58" s="72">
        <v>5320000000000</v>
      </c>
      <c r="EO58" s="72">
        <v>3570000000000</v>
      </c>
      <c r="EP58" s="72">
        <v>4730000000000</v>
      </c>
      <c r="EQ58" s="72">
        <v>3200000000000</v>
      </c>
      <c r="ER58" s="72">
        <v>3380000000000</v>
      </c>
      <c r="ES58" s="72">
        <v>4600000000000</v>
      </c>
      <c r="ET58" s="72">
        <v>2470000000000</v>
      </c>
      <c r="EU58" s="72">
        <v>1910000000000</v>
      </c>
      <c r="EV58" s="72">
        <v>1400000000000</v>
      </c>
      <c r="EW58" s="72">
        <v>2980000000000</v>
      </c>
      <c r="EX58" s="72">
        <v>1590000000000</v>
      </c>
      <c r="EY58" s="72">
        <v>2130000000000</v>
      </c>
      <c r="EZ58" s="72">
        <v>1610000000000</v>
      </c>
      <c r="FA58" s="72">
        <v>894000000000</v>
      </c>
      <c r="FB58" s="72">
        <v>1260000000000</v>
      </c>
      <c r="FC58" s="72">
        <v>1460000000000</v>
      </c>
      <c r="FD58" s="72">
        <v>918000000000</v>
      </c>
      <c r="FE58" s="72">
        <v>980000000000</v>
      </c>
      <c r="FF58" s="72">
        <v>876000000000</v>
      </c>
      <c r="FG58" s="72">
        <v>1320000000000</v>
      </c>
      <c r="FH58" s="72">
        <v>571000000000</v>
      </c>
      <c r="FI58" s="72">
        <v>2490000000000</v>
      </c>
      <c r="FJ58" s="192">
        <v>1.67E+16</v>
      </c>
      <c r="FK58" s="72">
        <v>2.11E+16</v>
      </c>
      <c r="FL58" s="72">
        <v>2.84E+16</v>
      </c>
      <c r="FM58" s="72">
        <v>3.52E+16</v>
      </c>
      <c r="FN58" s="72">
        <v>4.12E+16</v>
      </c>
      <c r="FO58" s="72">
        <v>4.77E+16</v>
      </c>
      <c r="FP58" s="72">
        <v>5.49E+16</v>
      </c>
      <c r="FQ58" s="72">
        <v>6.04E+16</v>
      </c>
      <c r="FR58" s="72">
        <v>6.72E+16</v>
      </c>
      <c r="FS58" s="32">
        <v>7.15E+16</v>
      </c>
      <c r="FT58" s="32">
        <v>7.7E+16</v>
      </c>
      <c r="FU58" s="32">
        <v>8.05E+16</v>
      </c>
      <c r="FV58" s="32">
        <v>8.16E+16</v>
      </c>
      <c r="FW58" s="32">
        <v>8.16E+16</v>
      </c>
      <c r="FX58" s="32">
        <v>7.9E+16</v>
      </c>
      <c r="FY58" s="32">
        <v>7.64E+16</v>
      </c>
      <c r="FZ58" s="32">
        <v>7.33E+16</v>
      </c>
      <c r="GA58" s="32">
        <v>6.84E+16</v>
      </c>
      <c r="GB58" s="32">
        <v>6.2E+16</v>
      </c>
      <c r="GC58" s="32">
        <v>5.52E+16</v>
      </c>
      <c r="GD58" s="32">
        <v>4.79E+16</v>
      </c>
      <c r="GE58" s="32">
        <v>4.07E+16</v>
      </c>
      <c r="GF58" s="32">
        <v>3.35E+16</v>
      </c>
      <c r="GG58" s="32">
        <v>2.75E+16</v>
      </c>
      <c r="GH58" s="32">
        <v>2.17E+16</v>
      </c>
      <c r="GI58" s="32">
        <v>1.66E+16</v>
      </c>
      <c r="GJ58" s="32">
        <v>1.25E+16</v>
      </c>
      <c r="GK58" s="32">
        <v>9150000000000000</v>
      </c>
      <c r="GL58" s="32">
        <v>6520000000000000</v>
      </c>
      <c r="GM58" s="32">
        <v>4720000000000000</v>
      </c>
      <c r="GN58" s="32">
        <v>3380000000000000</v>
      </c>
      <c r="GO58" s="32">
        <v>2520000000000000</v>
      </c>
      <c r="GP58" s="32">
        <v>1870000000000000</v>
      </c>
      <c r="GQ58" s="32">
        <v>1480000000000000</v>
      </c>
      <c r="GR58" s="32">
        <v>1190000000000000</v>
      </c>
      <c r="GS58" s="32">
        <v>956000000000000</v>
      </c>
      <c r="GT58" s="32">
        <v>818000000000000</v>
      </c>
      <c r="GU58" s="32">
        <v>667000000000000</v>
      </c>
      <c r="GV58" s="32">
        <v>551000000000000</v>
      </c>
      <c r="GW58" s="32">
        <v>467000000000000</v>
      </c>
      <c r="GX58" s="32">
        <v>390000000000000</v>
      </c>
      <c r="GY58" s="32">
        <v>354000000000000</v>
      </c>
      <c r="GZ58" s="32">
        <v>289000000000000</v>
      </c>
      <c r="HA58" s="32">
        <v>239000000000000</v>
      </c>
      <c r="HB58" s="32">
        <v>228000000000000</v>
      </c>
      <c r="HC58" s="32">
        <v>200000000000000</v>
      </c>
      <c r="HD58" s="32">
        <v>162000000000000</v>
      </c>
      <c r="HE58" s="32">
        <v>127000000000000</v>
      </c>
      <c r="HF58" s="32">
        <v>118000000000000</v>
      </c>
      <c r="HG58" s="32">
        <v>105000000000000</v>
      </c>
      <c r="HH58" s="32">
        <v>82000000000000</v>
      </c>
      <c r="HI58" s="32">
        <v>75700000000000</v>
      </c>
      <c r="HJ58" s="32">
        <v>67600000000000</v>
      </c>
      <c r="HK58" s="32">
        <v>63400000000000</v>
      </c>
      <c r="HL58" s="32">
        <v>46500000000000</v>
      </c>
      <c r="HM58" s="32">
        <v>41300000000000</v>
      </c>
      <c r="HN58" s="32">
        <v>31900000000000</v>
      </c>
      <c r="HO58" s="32">
        <v>31600000000000</v>
      </c>
      <c r="HP58" s="32">
        <v>27800000000000</v>
      </c>
      <c r="HQ58" s="32">
        <v>26100000000000</v>
      </c>
      <c r="HR58" s="32">
        <v>21700000000000</v>
      </c>
      <c r="HS58" s="32">
        <v>18200000000000</v>
      </c>
      <c r="HT58" s="32">
        <v>15700000000000</v>
      </c>
      <c r="HU58" s="32">
        <v>14200000000000</v>
      </c>
      <c r="HV58" s="32">
        <v>13500000000000</v>
      </c>
      <c r="HW58" s="32">
        <v>11800000000000</v>
      </c>
      <c r="HX58" s="32">
        <v>12500000000000</v>
      </c>
      <c r="HY58" s="32">
        <v>10200000000000</v>
      </c>
      <c r="HZ58" s="32">
        <v>9760000000000</v>
      </c>
      <c r="IA58" s="32">
        <v>6580000000000</v>
      </c>
      <c r="IB58" s="32">
        <v>8110000000000</v>
      </c>
      <c r="IC58" s="32">
        <v>7280000000000</v>
      </c>
      <c r="ID58" s="32">
        <v>6130000000000</v>
      </c>
      <c r="IE58" s="32">
        <v>8640000000000</v>
      </c>
      <c r="IF58" s="32">
        <v>7800000000000</v>
      </c>
      <c r="IG58" s="32">
        <v>5970000000000</v>
      </c>
      <c r="IH58" s="32">
        <v>5670000000000</v>
      </c>
      <c r="II58" s="32">
        <v>5110000000000</v>
      </c>
      <c r="IJ58" s="32">
        <v>4790000000000</v>
      </c>
      <c r="IK58" s="32">
        <v>5000000000000</v>
      </c>
      <c r="IL58" s="32">
        <v>5800000000000</v>
      </c>
      <c r="IM58" s="32">
        <v>6970000000000</v>
      </c>
      <c r="IN58" s="32">
        <v>4520000000000</v>
      </c>
      <c r="IO58" s="32">
        <v>5890000000000</v>
      </c>
      <c r="IP58" s="32">
        <v>6150000000000</v>
      </c>
      <c r="IQ58" s="32">
        <v>3040000000000</v>
      </c>
      <c r="IR58" s="32">
        <v>4710000000000</v>
      </c>
      <c r="IS58" s="32">
        <v>2480000000000</v>
      </c>
      <c r="IT58" s="32">
        <v>4490000000000</v>
      </c>
      <c r="IU58" s="32">
        <v>2580000000000</v>
      </c>
      <c r="IV58" s="32">
        <v>2880000000000</v>
      </c>
      <c r="IW58" s="32">
        <v>3210000000000</v>
      </c>
      <c r="IY58" s="219"/>
      <c r="IZ58" s="219"/>
      <c r="JA58" s="33"/>
      <c r="JB58" s="185" t="e">
        <v>#N/A</v>
      </c>
      <c r="JC58" s="185" t="e">
        <v>#N/A</v>
      </c>
      <c r="JD58" s="33"/>
      <c r="JE58" s="185" t="e">
        <v>#N/A</v>
      </c>
      <c r="JF58" s="185" t="e">
        <v>#N/A</v>
      </c>
      <c r="JG58" s="32"/>
      <c r="JH58" s="32"/>
      <c r="JI58" s="32"/>
      <c r="JJ58" s="32"/>
      <c r="JK58" s="32"/>
      <c r="JL58" s="32"/>
      <c r="JM58" s="32"/>
      <c r="JN58" s="32"/>
      <c r="JO58" s="32"/>
      <c r="JP58" s="32"/>
      <c r="JQ58" s="32"/>
      <c r="JR58" s="32"/>
      <c r="JS58" s="32"/>
      <c r="JT58" s="32"/>
      <c r="JU58" s="32"/>
      <c r="JV58" s="32"/>
      <c r="JW58" s="32"/>
      <c r="JX58" s="32"/>
      <c r="JY58" s="32"/>
      <c r="JZ58" s="32"/>
      <c r="KA58" s="32"/>
      <c r="KB58" s="32"/>
      <c r="KC58" s="32"/>
      <c r="KD58" s="32"/>
      <c r="KE58" s="32"/>
      <c r="KF58" s="32"/>
      <c r="KG58" s="32"/>
      <c r="KH58" s="32"/>
      <c r="KI58" s="32"/>
      <c r="KJ58" s="32"/>
      <c r="KK58" s="32"/>
      <c r="KL58" s="32"/>
      <c r="KM58" s="33"/>
      <c r="KN58" s="175"/>
      <c r="KP58" s="39"/>
      <c r="KQ58" s="39"/>
      <c r="KR58" s="39"/>
      <c r="KS58" s="39"/>
      <c r="KT58" s="39"/>
      <c r="KU58" s="39"/>
      <c r="KV58" s="39"/>
      <c r="KW58" s="39"/>
      <c r="KX58" s="39"/>
      <c r="KY58" s="39"/>
      <c r="KZ58" s="39"/>
      <c r="LA58" s="39"/>
      <c r="LB58" s="39"/>
      <c r="LC58" s="39"/>
      <c r="LD58" s="39"/>
      <c r="LE58" s="39"/>
      <c r="LF58" s="39"/>
      <c r="LG58" s="39"/>
      <c r="LH58" s="39"/>
      <c r="LI58" s="39"/>
      <c r="LJ58" s="39"/>
      <c r="LK58" s="39"/>
      <c r="LL58" s="39"/>
      <c r="LM58" s="39"/>
      <c r="LN58" s="39"/>
      <c r="LO58" s="39"/>
      <c r="LP58" s="39"/>
      <c r="LQ58" s="39"/>
      <c r="LR58" s="39"/>
      <c r="LS58" s="39"/>
      <c r="LT58" s="39"/>
      <c r="LU58" s="39"/>
      <c r="LV58" s="39"/>
      <c r="LW58" s="39"/>
      <c r="LX58" s="39"/>
      <c r="LY58" s="39"/>
      <c r="LZ58" s="39"/>
      <c r="MA58" s="39"/>
      <c r="MB58" s="39"/>
      <c r="MC58" s="39"/>
      <c r="MD58" s="39"/>
      <c r="ME58" s="39"/>
      <c r="MF58" s="39"/>
      <c r="MG58" s="39"/>
      <c r="MH58" s="39"/>
      <c r="MI58" s="39"/>
      <c r="MJ58" s="39"/>
      <c r="MK58" s="39"/>
      <c r="ML58" s="39"/>
      <c r="MM58" s="39"/>
      <c r="MN58" s="39"/>
      <c r="MO58" s="39"/>
      <c r="MP58" s="39"/>
      <c r="MQ58" s="39"/>
      <c r="MR58" s="39"/>
      <c r="MS58" s="39"/>
      <c r="MT58" s="39"/>
      <c r="MU58" s="39"/>
      <c r="MV58" s="39"/>
      <c r="MW58" s="39"/>
      <c r="MX58" s="39"/>
      <c r="MY58" s="39"/>
      <c r="MZ58" s="39"/>
      <c r="NA58" s="39"/>
      <c r="NB58" s="39"/>
      <c r="NC58" s="39"/>
      <c r="ND58" s="39"/>
      <c r="NE58" s="39"/>
      <c r="NF58" s="39"/>
      <c r="NG58" s="39"/>
      <c r="NH58" s="39"/>
      <c r="NI58" s="39"/>
      <c r="NJ58" s="39"/>
      <c r="NK58" s="39"/>
      <c r="NL58" s="39"/>
      <c r="NM58" s="39"/>
      <c r="NN58" s="39"/>
      <c r="NO58" s="39"/>
      <c r="NP58" s="39"/>
      <c r="NQ58" s="39"/>
      <c r="NR58" s="39"/>
      <c r="NS58" s="39"/>
      <c r="NT58" s="39"/>
      <c r="NU58" s="39"/>
      <c r="NV58" s="39"/>
      <c r="NW58" s="39"/>
      <c r="NX58" s="39"/>
      <c r="NY58" s="39"/>
      <c r="NZ58" s="39"/>
      <c r="OA58" s="39"/>
      <c r="OB58" s="39"/>
      <c r="OC58" s="39"/>
      <c r="OD58" s="39"/>
      <c r="OE58" s="39"/>
      <c r="OF58" s="39"/>
      <c r="OG58" s="39"/>
      <c r="OH58" s="39"/>
      <c r="OI58" s="39"/>
      <c r="OJ58" s="39"/>
      <c r="OL58" s="173" t="e">
        <v>#N/A</v>
      </c>
      <c r="OM58" s="173" t="e">
        <v>#N/A</v>
      </c>
      <c r="ON58" s="199">
        <v>4.5520625034548212</v>
      </c>
      <c r="OO58" s="173" t="e">
        <v>#N/A</v>
      </c>
      <c r="OP58" s="189">
        <v>-13.290906814127023</v>
      </c>
      <c r="OQ58" s="189">
        <v>-5.0264771257026775</v>
      </c>
      <c r="OR58" s="189">
        <v>18.110848095591635</v>
      </c>
      <c r="OS58" s="189">
        <v>3.2278886067581456</v>
      </c>
      <c r="OT58" s="198">
        <v>2.38149944426429E+16</v>
      </c>
      <c r="OU58" s="198">
        <v>4340604719215219</v>
      </c>
      <c r="OV58" s="188">
        <v>11.105387883381367</v>
      </c>
      <c r="OW58" s="188">
        <v>1.9312570446793695</v>
      </c>
      <c r="OX58" s="32">
        <v>1.8332019930955699E+17</v>
      </c>
      <c r="OY58" s="200">
        <v>1.8446817534830099E+17</v>
      </c>
      <c r="OZ58" s="198">
        <v>1.6573888812233501E+17</v>
      </c>
      <c r="PA58" s="200">
        <v>1.52876234164928E+17</v>
      </c>
      <c r="PB58" s="198">
        <v>1.247701657484E+17</v>
      </c>
      <c r="PC58" s="198">
        <v>1.2123258157531101E+17</v>
      </c>
      <c r="PD58" s="198">
        <v>9.2252349875093504E+16</v>
      </c>
      <c r="PE58" s="198">
        <v>8.4721708837109696E+16</v>
      </c>
      <c r="PF58" s="198">
        <v>7.2774492799107008E+16</v>
      </c>
      <c r="PG58" s="198">
        <v>6.0482201908674496E+16</v>
      </c>
      <c r="PH58" s="198">
        <v>4.6663320727453696E+16</v>
      </c>
      <c r="PI58" s="32">
        <v>3.9467704318427104E+16</v>
      </c>
      <c r="PJ58" s="32">
        <v>3.15881036300943E+16</v>
      </c>
      <c r="PK58" s="32">
        <v>2.59799844430807E+16</v>
      </c>
      <c r="PL58" s="32">
        <v>2.02574301474324E+16</v>
      </c>
      <c r="PM58" s="32">
        <v>1.68174480324034E+16</v>
      </c>
      <c r="PN58" s="32">
        <v>1.28715155486801E+16</v>
      </c>
      <c r="PO58" s="32">
        <v>1.06924273838325E+16</v>
      </c>
      <c r="PP58" s="188">
        <v>8626904059871230</v>
      </c>
      <c r="PQ58" s="188">
        <v>7261229550665720</v>
      </c>
      <c r="PR58" s="188">
        <v>6201061970804730</v>
      </c>
      <c r="PS58" s="188">
        <v>5013470227464190</v>
      </c>
      <c r="PT58" s="188">
        <v>4234711052320760</v>
      </c>
      <c r="PU58" s="188">
        <v>4248362874306560</v>
      </c>
      <c r="PV58" s="188">
        <v>3735803893121020</v>
      </c>
      <c r="PW58" s="188">
        <v>3392588224659450</v>
      </c>
      <c r="PX58" s="188">
        <v>3249593462554620</v>
      </c>
      <c r="PY58" s="188">
        <v>2905580809224190</v>
      </c>
      <c r="PZ58" s="188">
        <v>2351361450573820</v>
      </c>
      <c r="QA58" s="188">
        <v>2067203729915900</v>
      </c>
      <c r="QB58" s="188">
        <v>2048519682654200</v>
      </c>
      <c r="QC58" s="188">
        <v>1945570658746360</v>
      </c>
      <c r="QD58" s="188">
        <v>1876169490169850</v>
      </c>
      <c r="QE58" s="188">
        <v>1605696609058810</v>
      </c>
      <c r="QF58" s="188">
        <v>1410720797294590</v>
      </c>
      <c r="QG58" s="188">
        <v>1320141950287870</v>
      </c>
      <c r="QH58" s="188">
        <v>1210198572138490</v>
      </c>
      <c r="QI58" s="188">
        <v>966432938524672</v>
      </c>
      <c r="QJ58" s="188">
        <v>949491507134464</v>
      </c>
      <c r="QK58" s="188">
        <v>894304734150656</v>
      </c>
      <c r="QL58" s="188">
        <v>752125210525696</v>
      </c>
      <c r="QM58" s="188">
        <v>722778034536448</v>
      </c>
      <c r="QN58" s="188">
        <v>557960644263936</v>
      </c>
      <c r="QO58" s="188">
        <v>523698448629760</v>
      </c>
      <c r="QP58" s="188">
        <v>479141417713664</v>
      </c>
      <c r="QQ58" s="188">
        <v>387815078625280</v>
      </c>
      <c r="QR58" s="188">
        <v>375064428019712</v>
      </c>
      <c r="QS58" s="188">
        <v>276651225120768</v>
      </c>
      <c r="QT58" s="188">
        <v>280675273932800</v>
      </c>
      <c r="QU58" s="188">
        <v>262820893556736</v>
      </c>
      <c r="QV58" s="188">
        <v>208280446042112</v>
      </c>
      <c r="QW58" s="188">
        <v>172311588110336</v>
      </c>
      <c r="QX58" s="188">
        <v>166748078735360</v>
      </c>
      <c r="QY58" s="188">
        <v>146817954086912</v>
      </c>
      <c r="QZ58" s="188">
        <v>132437967372288</v>
      </c>
      <c r="RA58" s="188">
        <v>98776219910144</v>
      </c>
      <c r="RB58" s="188">
        <v>93399759716352</v>
      </c>
      <c r="RC58" s="188">
        <v>74412959203328</v>
      </c>
      <c r="RD58" s="188">
        <v>68764225765376</v>
      </c>
      <c r="RE58" s="188">
        <v>53445474123776</v>
      </c>
      <c r="RF58" s="188">
        <v>45168447193088</v>
      </c>
      <c r="RG58" s="188">
        <v>29587408945152</v>
      </c>
      <c r="RH58" s="188">
        <v>39869011197952</v>
      </c>
      <c r="RI58" s="188">
        <v>29924303831040</v>
      </c>
      <c r="RJ58" s="188">
        <v>29896011153408</v>
      </c>
      <c r="RK58" s="188">
        <v>25182727045120</v>
      </c>
      <c r="RL58" s="188">
        <v>23876478173184</v>
      </c>
      <c r="RM58" s="188">
        <v>20186402914304</v>
      </c>
      <c r="RN58" s="188">
        <v>19223998889984</v>
      </c>
      <c r="RO58" s="188">
        <v>12551767195648</v>
      </c>
      <c r="RP58" s="188">
        <v>16495886204928</v>
      </c>
      <c r="RQ58" s="188">
        <v>13123575611392</v>
      </c>
      <c r="RR58" s="188">
        <v>12493368852480</v>
      </c>
      <c r="RS58" s="188">
        <v>7980094849024</v>
      </c>
      <c r="RT58" s="188">
        <v>14372240883712</v>
      </c>
      <c r="RU58" s="188">
        <v>12439765647360</v>
      </c>
      <c r="RV58" s="188">
        <v>5889160380416</v>
      </c>
      <c r="RW58" s="188">
        <v>8202018619392</v>
      </c>
      <c r="RX58" s="188">
        <v>6440637956096</v>
      </c>
      <c r="RY58" s="188">
        <v>3096093917184</v>
      </c>
      <c r="RZ58" s="188">
        <v>4581188173824</v>
      </c>
      <c r="SA58" s="188">
        <v>5509839060992</v>
      </c>
      <c r="SB58" s="188">
        <v>2439931232256</v>
      </c>
      <c r="SC58" s="188">
        <v>2385443553280</v>
      </c>
      <c r="SD58" s="188">
        <v>2333120397312</v>
      </c>
      <c r="SE58" s="188">
        <v>3649334149120</v>
      </c>
      <c r="SF58" s="188">
        <v>1877993717760</v>
      </c>
      <c r="SG58" s="188">
        <v>1857609269248</v>
      </c>
      <c r="SH58" s="188">
        <v>2797824638976</v>
      </c>
      <c r="SI58" s="188">
        <v>940331761664</v>
      </c>
      <c r="SJ58" s="188">
        <v>942939242496</v>
      </c>
      <c r="SK58" s="188">
        <v>946759335936</v>
      </c>
      <c r="SL58" s="188">
        <v>1908115111936</v>
      </c>
      <c r="SM58" s="188">
        <v>0</v>
      </c>
      <c r="SN58" s="188">
        <v>0</v>
      </c>
      <c r="SO58" s="188">
        <v>979288653824</v>
      </c>
      <c r="SP58" s="188">
        <v>990476238848</v>
      </c>
      <c r="SQ58" s="188">
        <v>1002636050432</v>
      </c>
      <c r="SR58" s="188">
        <v>0</v>
      </c>
      <c r="SS58" s="32">
        <v>2.38486026274734E+16</v>
      </c>
      <c r="ST58" s="32">
        <v>1.96984057941196E+16</v>
      </c>
      <c r="SU58" s="32">
        <v>2.21551507097518E+16</v>
      </c>
      <c r="SV58" s="32">
        <v>2.02331592872427E+16</v>
      </c>
      <c r="SW58" s="32">
        <v>1.54514777073254E+16</v>
      </c>
      <c r="SX58" s="32">
        <v>1.92822578228756E+16</v>
      </c>
      <c r="SY58" s="32">
        <v>1.48225688673976E+16</v>
      </c>
      <c r="SZ58" s="32">
        <v>1.4058403991126E+16</v>
      </c>
      <c r="TA58" s="32">
        <v>1.07425926018498E+16</v>
      </c>
      <c r="TB58" s="32">
        <v>1.14002884600791E+16</v>
      </c>
      <c r="TC58" s="188">
        <v>7634642060443640</v>
      </c>
      <c r="TD58" s="188">
        <v>7564850452496380</v>
      </c>
      <c r="TE58" s="188">
        <v>6951352492097530</v>
      </c>
      <c r="TF58" s="188">
        <v>4975245555400700</v>
      </c>
      <c r="TG58" s="188">
        <v>3712133254610940</v>
      </c>
      <c r="TH58" s="188">
        <v>2601073533517820</v>
      </c>
      <c r="TI58" s="188">
        <v>2159575457333240</v>
      </c>
      <c r="TJ58" s="188">
        <v>1074909249798140</v>
      </c>
      <c r="TK58" s="188">
        <v>1191046507659260</v>
      </c>
      <c r="TL58" s="188">
        <v>872671722078208</v>
      </c>
      <c r="TM58" s="188">
        <v>601355215437824</v>
      </c>
      <c r="TN58" s="188">
        <v>464530811387904</v>
      </c>
      <c r="TO58" s="188">
        <v>575735332864000</v>
      </c>
      <c r="TP58" s="188">
        <v>408110845919232</v>
      </c>
      <c r="TQ58" s="188">
        <v>542362027687936</v>
      </c>
      <c r="TR58" s="188">
        <v>346579433160704</v>
      </c>
      <c r="TS58" s="188">
        <v>297754278494208</v>
      </c>
      <c r="TT58" s="188">
        <v>219504722313216</v>
      </c>
      <c r="TU58" s="188">
        <v>268811685068800</v>
      </c>
      <c r="TV58" s="188">
        <v>213991393591296</v>
      </c>
      <c r="TW58" s="188">
        <v>191193589743616</v>
      </c>
      <c r="TX58" s="188">
        <v>176644136370176</v>
      </c>
      <c r="TY58" s="188">
        <v>175563364892672</v>
      </c>
      <c r="TZ58" s="188">
        <v>184022588194816</v>
      </c>
      <c r="UA58" s="188">
        <v>150063758180352</v>
      </c>
      <c r="UB58" s="188">
        <v>144000388431872</v>
      </c>
      <c r="UC58" s="188">
        <v>99791199535104</v>
      </c>
      <c r="UD58" s="188">
        <v>80727920082944</v>
      </c>
      <c r="UE58" s="188">
        <v>109400534548480</v>
      </c>
      <c r="UF58" s="188">
        <v>86004052525056</v>
      </c>
      <c r="UG58" s="188">
        <v>91320089575424</v>
      </c>
      <c r="UH58" s="188">
        <v>75276390236160</v>
      </c>
      <c r="UI58" s="188">
        <v>41335700586496</v>
      </c>
      <c r="UJ58" s="188">
        <v>41734734086144</v>
      </c>
      <c r="UK58" s="188">
        <v>41362468634624</v>
      </c>
      <c r="UL58" s="188">
        <v>56843539841024</v>
      </c>
      <c r="UM58" s="188">
        <v>32378426753024</v>
      </c>
      <c r="UN58" s="188">
        <v>47422491328512</v>
      </c>
      <c r="UO58" s="188">
        <v>30521383976960</v>
      </c>
      <c r="UP58" s="188">
        <v>25982534680576</v>
      </c>
      <c r="UQ58" s="188">
        <v>26096108044288</v>
      </c>
      <c r="UR58" s="188">
        <v>31418015023104</v>
      </c>
      <c r="US58" s="188">
        <v>18038753591296</v>
      </c>
      <c r="UT58" s="188">
        <v>12711733755904</v>
      </c>
      <c r="UU58" s="188">
        <v>12929719074816</v>
      </c>
      <c r="UV58" s="188">
        <v>17006121189376</v>
      </c>
      <c r="UW58" s="188">
        <v>13280722550784</v>
      </c>
      <c r="UX58" s="188">
        <v>8489389785088</v>
      </c>
      <c r="UY58" s="188">
        <v>8458952769536</v>
      </c>
      <c r="UZ58" s="188">
        <v>7581570433024</v>
      </c>
      <c r="VA58" s="188">
        <v>11184253173760</v>
      </c>
      <c r="VB58" s="188">
        <v>6081610776576</v>
      </c>
      <c r="VC58" s="188">
        <v>7315960365056</v>
      </c>
      <c r="VD58" s="188">
        <v>7828202323968</v>
      </c>
      <c r="VE58" s="188">
        <v>7279882010624</v>
      </c>
      <c r="VF58" s="188">
        <v>8364659572736</v>
      </c>
      <c r="VG58" s="188">
        <v>4583872004096</v>
      </c>
      <c r="VH58" s="188">
        <v>6070829318144</v>
      </c>
      <c r="VI58" s="188">
        <v>5469243441152</v>
      </c>
      <c r="VJ58" s="188">
        <v>2778330300416</v>
      </c>
      <c r="VK58" s="188">
        <v>2721907474432</v>
      </c>
      <c r="VL58" s="188">
        <v>3993709838336</v>
      </c>
      <c r="VM58" s="188">
        <v>3688600961024</v>
      </c>
      <c r="VN58" s="188">
        <v>4460113821696</v>
      </c>
      <c r="VO58" s="188">
        <v>4554508730368</v>
      </c>
      <c r="VP58" s="188">
        <v>3944102232064</v>
      </c>
      <c r="VQ58" s="188">
        <v>3477097152512</v>
      </c>
      <c r="VR58" s="188">
        <v>2232401264640</v>
      </c>
      <c r="VS58" s="188">
        <v>3148478939136</v>
      </c>
      <c r="VT58" s="188">
        <v>1768544665600</v>
      </c>
      <c r="VU58" s="188">
        <v>2976076791808</v>
      </c>
      <c r="VV58" s="188">
        <v>1338789330944</v>
      </c>
      <c r="VW58" s="188">
        <v>1849025232896</v>
      </c>
      <c r="VX58" s="188">
        <v>1850663895040</v>
      </c>
      <c r="VY58" s="188">
        <v>1522835259392</v>
      </c>
      <c r="VZ58" s="188">
        <v>1684131151872</v>
      </c>
      <c r="WA58" s="188">
        <v>1141730836480</v>
      </c>
      <c r="WB58" s="188">
        <v>1165372948480</v>
      </c>
      <c r="WC58" s="188">
        <v>1072500834304</v>
      </c>
      <c r="WD58" s="188">
        <v>987348336640</v>
      </c>
      <c r="WE58" s="188">
        <v>990086168576</v>
      </c>
      <c r="WF58" s="188">
        <v>994097233920</v>
      </c>
      <c r="WG58" s="188">
        <v>2003520847872</v>
      </c>
      <c r="WH58" s="188">
        <v>0.24869688000000001</v>
      </c>
      <c r="WI58" s="188">
        <v>0.24861525000000001</v>
      </c>
      <c r="WJ58" s="188">
        <v>1028253089792</v>
      </c>
      <c r="WK58" s="188">
        <v>1040000024576</v>
      </c>
      <c r="WL58" s="188">
        <v>1052767813632</v>
      </c>
      <c r="WM58" s="188">
        <v>0.24844994000000001</v>
      </c>
      <c r="WN58" s="36"/>
      <c r="WO58" s="187">
        <v>0.12</v>
      </c>
      <c r="WP58" s="37"/>
      <c r="WQ58" s="37">
        <v>0.87749999999999917</v>
      </c>
      <c r="WR58" s="37"/>
      <c r="WS58" s="37">
        <v>0.12307692307692318</v>
      </c>
      <c r="WT58" s="37"/>
      <c r="WU58" s="37">
        <v>0.9</v>
      </c>
      <c r="WV58" s="188"/>
      <c r="WW58"/>
      <c r="WX58" s="39">
        <v>4.4842653822218415</v>
      </c>
      <c r="WY58" s="39">
        <v>253.07</v>
      </c>
      <c r="WZ58" s="39">
        <v>5.7369852725354873</v>
      </c>
      <c r="XA58" s="39">
        <v>68.331950207468878</v>
      </c>
      <c r="XB58" s="227">
        <v>1.3875739038797022E+17</v>
      </c>
      <c r="XC58" s="227">
        <v>1.6635052199040064E+16</v>
      </c>
      <c r="XD58" s="39">
        <v>60.272744783830873</v>
      </c>
      <c r="XE58" s="39">
        <v>22.343232438851626</v>
      </c>
      <c r="XF58" s="39">
        <v>84.706121326689114</v>
      </c>
      <c r="XG58" s="39">
        <v>42.317757703927526</v>
      </c>
      <c r="XH58" s="220"/>
      <c r="XI58" s="223"/>
      <c r="XJ58" s="223"/>
      <c r="XK58" s="187">
        <v>7.4844800062620454E+17</v>
      </c>
      <c r="XL58" s="187">
        <v>2.1803308458057398E+18</v>
      </c>
      <c r="XM58" s="187">
        <v>2.5759549436259441E+18</v>
      </c>
      <c r="XN58" s="187">
        <v>2.4815513891716526E+18</v>
      </c>
      <c r="XO58" s="187">
        <v>1.8930303857077612E+18</v>
      </c>
      <c r="XP58" s="187">
        <v>1.3229631639654753E+18</v>
      </c>
      <c r="XQ58" s="187">
        <v>7.6938397470907187E+17</v>
      </c>
      <c r="XR58" s="187">
        <v>3.4528771884264653E+17</v>
      </c>
      <c r="XS58" s="187">
        <v>1.2556215625119718E+17</v>
      </c>
      <c r="XT58" s="187">
        <v>2.7650837008657844E+16</v>
      </c>
      <c r="XU58" s="187">
        <v>314046859941034.06</v>
      </c>
      <c r="XV58" s="187">
        <v>0</v>
      </c>
      <c r="XW58" s="187">
        <v>0</v>
      </c>
      <c r="XX58" s="187">
        <v>201012471761559.91</v>
      </c>
      <c r="XY58" s="187">
        <v>498963398427408</v>
      </c>
      <c r="XZ58" s="187">
        <v>527473035843255.69</v>
      </c>
      <c r="YA58" s="187">
        <v>343999425881631.62</v>
      </c>
      <c r="YB58" s="187">
        <v>123402339410703.69</v>
      </c>
      <c r="YC58" s="187">
        <v>0</v>
      </c>
      <c r="YD58" s="187">
        <v>0</v>
      </c>
      <c r="YE58" s="187">
        <v>0</v>
      </c>
      <c r="YF58" s="187">
        <v>196601123986.85275</v>
      </c>
      <c r="YG58" s="187">
        <v>1178337991103.1516</v>
      </c>
      <c r="YH58" s="187">
        <v>2390380259104.4365</v>
      </c>
      <c r="YI58" s="187">
        <v>2956096679084.998</v>
      </c>
      <c r="YJ58" s="187">
        <v>2344419618984.0718</v>
      </c>
      <c r="YK58" s="187">
        <v>1236455263289.074</v>
      </c>
      <c r="YL58" s="187">
        <v>595475174596.56934</v>
      </c>
      <c r="YM58" s="187">
        <v>323036964507.91656</v>
      </c>
      <c r="YN58" s="187">
        <v>193387869788.49307</v>
      </c>
      <c r="YO58" s="187">
        <v>121018514900.81546</v>
      </c>
      <c r="YP58" s="187">
        <v>74428881243.558578</v>
      </c>
      <c r="YQ58" s="187">
        <v>57744069942.610191</v>
      </c>
      <c r="YR58" s="187">
        <v>55617816786.976562</v>
      </c>
      <c r="YS58" s="187">
        <v>57501129666.653435</v>
      </c>
      <c r="YT58"/>
      <c r="YU58" s="187"/>
      <c r="YV58" s="187"/>
      <c r="YW58" s="187"/>
      <c r="YX58" s="187">
        <v>1.1363017665418698E+17</v>
      </c>
      <c r="YY58" s="32">
        <v>3.003829848840455E+17</v>
      </c>
      <c r="YZ58" s="32">
        <v>3.3617775222138362E+17</v>
      </c>
      <c r="ZA58" s="32">
        <v>3.3898585126365094E+17</v>
      </c>
      <c r="ZB58" s="32">
        <v>2.8839378178369427E+17</v>
      </c>
      <c r="ZC58" s="32">
        <v>2.2640768353518349E+17</v>
      </c>
      <c r="ZD58" s="32">
        <v>1.4683726360147808E+17</v>
      </c>
      <c r="ZE58" s="32">
        <v>7.4421393235388208E+16</v>
      </c>
      <c r="ZF58" s="32">
        <v>3.2073913943649448E+16</v>
      </c>
      <c r="ZG58" s="187">
        <v>9312096019478004</v>
      </c>
      <c r="ZH58" s="187">
        <v>1618924196166096.5</v>
      </c>
      <c r="ZI58" s="187">
        <v>0</v>
      </c>
      <c r="ZJ58" s="187">
        <v>0</v>
      </c>
      <c r="ZK58" s="187">
        <v>237238432017359.34</v>
      </c>
      <c r="ZL58" s="187">
        <v>142747234479570.16</v>
      </c>
      <c r="ZM58" s="187">
        <v>116801548089580.02</v>
      </c>
      <c r="ZN58" s="187">
        <v>99176301901633.203</v>
      </c>
      <c r="ZO58" s="187">
        <v>45022865461237.273</v>
      </c>
      <c r="ZP58" s="187">
        <v>0</v>
      </c>
      <c r="ZQ58" s="187">
        <v>0</v>
      </c>
      <c r="ZR58" s="187">
        <v>0</v>
      </c>
      <c r="ZS58" s="187">
        <v>2278115584526.3027</v>
      </c>
      <c r="ZT58" s="187">
        <v>4583517253708.5527</v>
      </c>
      <c r="ZU58" s="187">
        <v>6698176785646.4697</v>
      </c>
      <c r="ZV58" s="187">
        <v>7327862971058.0811</v>
      </c>
      <c r="ZW58" s="187">
        <v>6150169069231.8857</v>
      </c>
      <c r="ZX58" s="187">
        <v>4330913773361.6597</v>
      </c>
      <c r="ZY58" s="187">
        <v>2955327237547.9092</v>
      </c>
      <c r="ZZ58" s="187">
        <v>2128001346695.9941</v>
      </c>
      <c r="AAA58" s="187">
        <v>1546975962618.5703</v>
      </c>
      <c r="AAB58" s="187">
        <v>1079160179873.7822</v>
      </c>
      <c r="AAC58" s="187">
        <v>778769006119.50244</v>
      </c>
      <c r="AAD58" s="187">
        <v>674117561357.62317</v>
      </c>
      <c r="AAE58" s="187">
        <v>667050522360.69922</v>
      </c>
      <c r="AAF58" s="187">
        <v>680996151380.53271</v>
      </c>
    </row>
    <row r="59" spans="1:708" x14ac:dyDescent="0.3">
      <c r="A59" s="4"/>
      <c r="B59"/>
      <c r="C59" s="4"/>
      <c r="D59"/>
      <c r="E59"/>
      <c r="F59"/>
      <c r="G59" s="196"/>
      <c r="H59" s="57"/>
      <c r="I59" s="57"/>
      <c r="J59" s="196">
        <f t="shared" si="0"/>
        <v>53</v>
      </c>
      <c r="K59" s="77"/>
      <c r="L59" s="53"/>
      <c r="M59" s="53"/>
      <c r="N59" s="53"/>
      <c r="O59" s="53"/>
      <c r="P59" s="53"/>
      <c r="Q59" s="54"/>
      <c r="R59" s="210"/>
      <c r="S59" s="211"/>
      <c r="T59" s="211"/>
      <c r="U59" s="212">
        <v>3666.6666666666665</v>
      </c>
      <c r="V59" s="78"/>
      <c r="W59" s="116"/>
      <c r="X59" s="116"/>
      <c r="Y59" s="116"/>
      <c r="Z59" s="117"/>
      <c r="AA59" s="117"/>
      <c r="AB59" s="116"/>
      <c r="AC59" s="116"/>
      <c r="AD59" s="116"/>
      <c r="AE59" s="116"/>
      <c r="AF59" s="116"/>
      <c r="AG59" s="116"/>
      <c r="AH59" s="116"/>
      <c r="AI59" s="116"/>
      <c r="AJ59" s="118"/>
      <c r="AK59" s="83"/>
      <c r="AL59" s="86"/>
      <c r="AM59" s="75"/>
      <c r="AN59" s="85"/>
      <c r="AO59" s="49"/>
      <c r="AP59" s="48"/>
      <c r="AT59" s="89"/>
      <c r="AU59" s="90"/>
      <c r="AV59" s="89"/>
      <c r="AW59" s="90"/>
      <c r="BB59" s="89"/>
      <c r="BD59" s="74"/>
      <c r="BE59" s="70"/>
      <c r="BF59" s="74"/>
      <c r="BG59" s="69"/>
      <c r="BH59" s="88"/>
      <c r="BI59" s="70"/>
      <c r="BJ59" s="70"/>
      <c r="BK59" s="70"/>
      <c r="BL59" s="70"/>
      <c r="BM59" s="69"/>
      <c r="BN59" s="71"/>
      <c r="BP59" s="73"/>
      <c r="BQ59" s="73"/>
      <c r="BT59" s="70"/>
      <c r="BU59" s="69"/>
      <c r="BV59" s="85"/>
      <c r="BW59" s="75"/>
      <c r="BX59" s="75"/>
      <c r="BY59" s="75"/>
      <c r="BZ59" s="75"/>
      <c r="CA59" s="75"/>
      <c r="CB59" s="75"/>
      <c r="CC59" s="75"/>
      <c r="CD59" s="75"/>
      <c r="CE59" s="75"/>
      <c r="CF59" s="75"/>
      <c r="CG59" s="75"/>
      <c r="CH59" s="75"/>
      <c r="CI59" s="75"/>
      <c r="CJ59" s="75"/>
      <c r="CK59" s="75"/>
      <c r="CL59" s="75"/>
      <c r="CM59" s="75"/>
      <c r="CN59" s="75"/>
      <c r="CO59" s="75"/>
      <c r="CP59" s="75"/>
      <c r="CQ59" s="75"/>
      <c r="CR59" s="75"/>
      <c r="CS59" s="75"/>
      <c r="CT59" s="75"/>
      <c r="CU59" s="75"/>
      <c r="CV59" s="75"/>
      <c r="CW59" s="75"/>
      <c r="CX59" s="75"/>
      <c r="CY59" s="75"/>
      <c r="CZ59" s="75"/>
      <c r="DA59" s="75"/>
      <c r="DB59" s="75"/>
      <c r="DC59" s="75"/>
      <c r="DD59" s="75"/>
      <c r="DE59" s="75"/>
      <c r="DF59" s="75"/>
      <c r="DG59" s="75"/>
      <c r="DH59" s="75"/>
      <c r="DI59" s="75"/>
      <c r="DJ59" s="75"/>
      <c r="DK59" s="75"/>
      <c r="DL59" s="75"/>
      <c r="DM59" s="75"/>
      <c r="DN59" s="75"/>
      <c r="DO59" s="75"/>
      <c r="DP59" s="75"/>
      <c r="DQ59" s="75"/>
      <c r="DR59" s="75"/>
      <c r="DS59" s="75"/>
      <c r="DT59" s="75"/>
      <c r="DU59" s="75"/>
      <c r="DV59" s="75"/>
      <c r="DW59" s="75"/>
      <c r="DX59" s="75"/>
      <c r="DY59" s="75"/>
      <c r="DZ59" s="75"/>
      <c r="EA59" s="75"/>
      <c r="EB59" s="75"/>
      <c r="EC59" s="75"/>
      <c r="ED59" s="75"/>
      <c r="EE59" s="75"/>
      <c r="EF59" s="75"/>
      <c r="EG59" s="75"/>
      <c r="EH59" s="75"/>
      <c r="EI59" s="75"/>
      <c r="EJ59" s="75"/>
      <c r="EK59" s="75"/>
      <c r="EL59" s="75"/>
      <c r="EM59" s="75"/>
      <c r="EN59" s="75"/>
      <c r="EO59" s="75"/>
      <c r="EP59" s="75"/>
      <c r="EQ59" s="75"/>
      <c r="ER59" s="75"/>
      <c r="ES59" s="75"/>
      <c r="ET59" s="75"/>
      <c r="EU59" s="75"/>
      <c r="EV59" s="75"/>
      <c r="EW59" s="75"/>
      <c r="EX59" s="75"/>
      <c r="EY59" s="75"/>
      <c r="EZ59" s="75"/>
      <c r="FA59" s="75"/>
      <c r="FB59" s="75"/>
      <c r="FC59" s="75"/>
      <c r="FD59" s="75"/>
      <c r="FE59" s="75"/>
      <c r="FF59" s="75"/>
      <c r="FG59" s="75"/>
      <c r="FH59" s="75"/>
      <c r="FI59" s="75"/>
      <c r="FK59" s="75"/>
      <c r="FL59" s="75"/>
      <c r="FM59" s="75"/>
      <c r="FN59" s="75"/>
      <c r="FO59" s="75"/>
      <c r="FP59" s="75"/>
      <c r="FQ59" s="75"/>
      <c r="FR59" s="75"/>
      <c r="IY59" s="219"/>
      <c r="IZ59" s="219"/>
      <c r="JA59" s="33"/>
      <c r="JB59" s="185" t="e">
        <v>#N/A</v>
      </c>
      <c r="JC59" s="185" t="e">
        <v>#N/A</v>
      </c>
      <c r="JD59" s="33"/>
      <c r="JE59" s="185" t="e">
        <v>#N/A</v>
      </c>
      <c r="JF59" s="185" t="e">
        <v>#N/A</v>
      </c>
      <c r="JG59" s="32"/>
      <c r="JH59" s="32"/>
      <c r="JI59" s="32"/>
      <c r="JJ59" s="32"/>
      <c r="JK59" s="32"/>
      <c r="JL59" s="32"/>
      <c r="JM59" s="32"/>
      <c r="JN59" s="32"/>
      <c r="JO59" s="32"/>
      <c r="JP59" s="32"/>
      <c r="JQ59" s="32"/>
      <c r="JR59" s="32"/>
      <c r="JS59" s="32"/>
      <c r="JT59" s="32"/>
      <c r="JU59" s="32"/>
      <c r="JV59" s="32"/>
      <c r="JW59" s="32"/>
      <c r="JX59" s="32"/>
      <c r="JY59" s="32"/>
      <c r="JZ59" s="32"/>
      <c r="KA59" s="32"/>
      <c r="KB59" s="32"/>
      <c r="KC59" s="32"/>
      <c r="KD59" s="32"/>
      <c r="KE59" s="32"/>
      <c r="KF59" s="32"/>
      <c r="KG59" s="32"/>
      <c r="KH59" s="32"/>
      <c r="KI59" s="32"/>
      <c r="KJ59" s="32"/>
      <c r="KK59" s="32"/>
      <c r="KL59" s="32"/>
      <c r="KM59" s="33"/>
      <c r="KN59" s="31"/>
      <c r="KP59" s="39"/>
      <c r="KQ59" s="39"/>
      <c r="KR59" s="39"/>
      <c r="KS59" s="39"/>
      <c r="KT59" s="39"/>
      <c r="KU59" s="39"/>
      <c r="KV59" s="39"/>
      <c r="KW59" s="39"/>
      <c r="KX59" s="39"/>
      <c r="KY59" s="39"/>
      <c r="KZ59" s="39"/>
      <c r="LA59" s="39"/>
      <c r="LB59" s="39"/>
      <c r="LC59" s="39"/>
      <c r="LD59" s="39"/>
      <c r="LE59" s="39"/>
      <c r="LF59" s="39"/>
      <c r="LG59" s="39"/>
      <c r="LH59" s="39"/>
      <c r="LI59" s="39"/>
      <c r="LJ59" s="39"/>
      <c r="LK59" s="39"/>
      <c r="LL59" s="39"/>
      <c r="LM59" s="39"/>
      <c r="LN59" s="39"/>
      <c r="LO59" s="39"/>
      <c r="LP59" s="39"/>
      <c r="LQ59" s="39"/>
      <c r="LR59" s="39"/>
      <c r="LS59" s="39"/>
      <c r="LT59" s="39"/>
      <c r="LU59" s="39"/>
      <c r="LV59" s="39"/>
      <c r="LW59" s="39"/>
      <c r="LX59" s="39"/>
      <c r="LY59" s="39"/>
      <c r="LZ59" s="39"/>
      <c r="MA59" s="39"/>
      <c r="MB59" s="39"/>
      <c r="MC59" s="39"/>
      <c r="MD59" s="39"/>
      <c r="ME59" s="39"/>
      <c r="MF59" s="39"/>
      <c r="MG59" s="39"/>
      <c r="MH59" s="39"/>
      <c r="MI59" s="39"/>
      <c r="MJ59" s="39"/>
      <c r="MK59" s="39"/>
      <c r="ML59" s="39"/>
      <c r="MM59" s="39"/>
      <c r="MN59" s="39"/>
      <c r="MO59" s="39"/>
      <c r="MP59" s="39"/>
      <c r="MQ59" s="39"/>
      <c r="MR59" s="39"/>
      <c r="MS59" s="39"/>
      <c r="MT59" s="39"/>
      <c r="MU59" s="39"/>
      <c r="MV59" s="39"/>
      <c r="MW59" s="39"/>
      <c r="MX59" s="39"/>
      <c r="MY59" s="39"/>
      <c r="MZ59" s="39"/>
      <c r="NA59" s="39"/>
      <c r="NB59" s="39"/>
      <c r="NC59" s="39"/>
      <c r="ND59" s="39"/>
      <c r="NE59" s="39"/>
      <c r="NF59" s="39"/>
      <c r="NG59" s="39"/>
      <c r="NH59" s="39"/>
      <c r="NI59" s="39"/>
      <c r="NJ59" s="39"/>
      <c r="NK59" s="39"/>
      <c r="NL59" s="39"/>
      <c r="NM59" s="39"/>
      <c r="NN59" s="39"/>
      <c r="NO59" s="39"/>
      <c r="NP59" s="39"/>
      <c r="NQ59" s="39"/>
      <c r="NR59" s="39"/>
      <c r="NS59" s="39"/>
      <c r="NT59" s="39"/>
      <c r="NU59" s="39"/>
      <c r="NV59" s="39"/>
      <c r="NW59" s="39"/>
      <c r="NX59" s="39"/>
      <c r="NY59" s="39"/>
      <c r="NZ59" s="39"/>
      <c r="OA59" s="39"/>
      <c r="OB59" s="39"/>
      <c r="OC59" s="39"/>
      <c r="OD59" s="39"/>
      <c r="OE59" s="39"/>
      <c r="OF59" s="39"/>
      <c r="OG59" s="39"/>
      <c r="OH59" s="39"/>
      <c r="OI59" s="39"/>
      <c r="OJ59" s="39"/>
      <c r="OL59" s="173"/>
      <c r="OM59" s="173"/>
      <c r="ON59" s="173"/>
      <c r="OO59" s="173"/>
      <c r="OP59" s="6"/>
      <c r="OQ59" s="6"/>
      <c r="OR59" s="6"/>
      <c r="OS59" s="6"/>
      <c r="OV59" s="176"/>
      <c r="OW59" s="176"/>
      <c r="OX59" s="188"/>
      <c r="OY59" s="189"/>
      <c r="OZ59" s="189"/>
      <c r="PA59" s="189"/>
      <c r="PB59" s="189"/>
      <c r="PC59" s="189"/>
      <c r="PD59" s="189"/>
      <c r="PE59" s="189"/>
      <c r="PF59" s="189"/>
      <c r="PG59" s="189"/>
      <c r="PH59" s="189"/>
      <c r="PI59" s="39"/>
      <c r="PJ59" s="39"/>
      <c r="PK59" s="39"/>
      <c r="PL59" s="39"/>
      <c r="PM59" s="39"/>
      <c r="PN59" s="39"/>
      <c r="PO59" s="39"/>
      <c r="PP59" s="39"/>
      <c r="PQ59" s="39"/>
      <c r="PR59" s="39"/>
      <c r="PS59" s="39"/>
      <c r="PT59" s="39"/>
      <c r="PU59" s="39"/>
      <c r="PV59" s="39"/>
      <c r="PW59" s="39"/>
      <c r="PX59" s="39"/>
      <c r="PY59" s="39"/>
      <c r="PZ59" s="39"/>
      <c r="QA59" s="39"/>
      <c r="QB59" s="39"/>
      <c r="QC59" s="39"/>
      <c r="QD59" s="39"/>
      <c r="QE59" s="39"/>
      <c r="QF59" s="39"/>
      <c r="QG59" s="39"/>
      <c r="QH59" s="39"/>
      <c r="QI59" s="39"/>
      <c r="QJ59" s="39"/>
      <c r="QK59" s="39"/>
      <c r="QL59" s="39"/>
      <c r="QM59" s="39"/>
      <c r="QN59" s="39"/>
      <c r="QO59" s="39"/>
      <c r="QP59" s="39"/>
      <c r="QQ59" s="39"/>
      <c r="QR59" s="39"/>
      <c r="QS59" s="39"/>
      <c r="QT59" s="39"/>
      <c r="QU59" s="39"/>
      <c r="QV59" s="39"/>
      <c r="QW59" s="39"/>
      <c r="QX59" s="39"/>
      <c r="QY59" s="39"/>
      <c r="QZ59" s="39"/>
      <c r="RA59" s="39"/>
      <c r="RB59" s="39"/>
      <c r="RC59" s="39"/>
      <c r="RD59" s="39"/>
      <c r="RE59" s="39"/>
      <c r="RF59" s="39"/>
      <c r="RG59" s="39"/>
      <c r="RH59" s="39"/>
      <c r="RI59" s="39"/>
      <c r="RJ59" s="39"/>
      <c r="RK59" s="39"/>
      <c r="RL59" s="39"/>
      <c r="RM59" s="39"/>
      <c r="RN59" s="39"/>
      <c r="RO59" s="39"/>
      <c r="RP59" s="39"/>
      <c r="RQ59" s="39"/>
      <c r="RR59" s="39"/>
      <c r="RS59" s="39"/>
      <c r="RT59" s="39"/>
      <c r="RU59" s="39"/>
      <c r="RV59" s="39"/>
      <c r="RW59" s="39"/>
      <c r="RX59" s="39"/>
      <c r="RY59" s="39"/>
      <c r="RZ59" s="39"/>
      <c r="SA59" s="39"/>
      <c r="SB59" s="39"/>
      <c r="SC59" s="39"/>
      <c r="SD59" s="39"/>
      <c r="SE59" s="39"/>
      <c r="SF59" s="39"/>
      <c r="SG59" s="39"/>
      <c r="SH59" s="39"/>
      <c r="SI59" s="39"/>
      <c r="SJ59" s="39"/>
      <c r="SK59" s="39"/>
      <c r="SL59" s="39"/>
      <c r="SM59" s="39"/>
      <c r="SN59" s="39"/>
      <c r="SO59" s="39"/>
      <c r="SP59" s="39"/>
      <c r="WL59" s="39"/>
      <c r="WM59" s="39"/>
      <c r="WN59" s="36"/>
      <c r="WO59" s="37"/>
      <c r="WP59" s="37"/>
      <c r="WQ59" s="37"/>
      <c r="WR59" s="37"/>
      <c r="WS59" s="37"/>
      <c r="WT59" s="37"/>
      <c r="WU59" s="37"/>
      <c r="WV59"/>
      <c r="WW59"/>
      <c r="WZ59" s="39"/>
      <c r="XA59" s="39"/>
      <c r="XB59" s="227" t="s">
        <v>209</v>
      </c>
      <c r="XC59" s="227" t="s">
        <v>209</v>
      </c>
      <c r="XD59" s="39"/>
      <c r="XE59" s="39"/>
      <c r="XF59" s="39"/>
      <c r="XG59" s="39"/>
      <c r="XH59" s="220"/>
      <c r="XI59" s="223"/>
      <c r="XJ59" s="223"/>
      <c r="XK59" s="187"/>
      <c r="XL59" s="187"/>
      <c r="XM59" s="187"/>
      <c r="XN59" s="187"/>
      <c r="XO59" s="187"/>
      <c r="XP59" s="187"/>
      <c r="XQ59" s="187"/>
      <c r="XR59" s="187"/>
      <c r="XS59" s="187"/>
      <c r="XT59" s="187"/>
      <c r="XU59" s="187"/>
      <c r="XV59" s="187"/>
      <c r="XW59" s="187"/>
      <c r="XX59" s="187"/>
      <c r="XY59" s="187"/>
      <c r="XZ59" s="187"/>
      <c r="YA59" s="187"/>
      <c r="YB59" s="187"/>
      <c r="YC59" s="187"/>
      <c r="YD59" s="187"/>
      <c r="YE59" s="187"/>
      <c r="YF59" s="187"/>
      <c r="YG59" s="187"/>
      <c r="YH59" s="187"/>
      <c r="YI59" s="187"/>
      <c r="YJ59" s="187"/>
      <c r="YK59" s="187"/>
      <c r="YL59" s="187"/>
      <c r="YM59" s="187"/>
      <c r="YN59" s="187"/>
      <c r="YO59" s="187"/>
      <c r="YP59" s="187"/>
      <c r="YQ59" s="187"/>
      <c r="YR59" s="187"/>
      <c r="YS59" s="187"/>
      <c r="YT59"/>
      <c r="YU59" s="187"/>
      <c r="YV59" s="187"/>
      <c r="YW59" s="187"/>
      <c r="YX59" s="187"/>
      <c r="YY59" s="187"/>
      <c r="YZ59" s="187"/>
      <c r="ZA59" s="187"/>
      <c r="ZB59" s="187"/>
      <c r="ZC59" s="187"/>
      <c r="ZD59" s="187"/>
      <c r="ZE59" s="187"/>
      <c r="ZF59" s="187"/>
      <c r="ZG59" s="187"/>
      <c r="ZH59" s="187"/>
      <c r="ZI59" s="187"/>
      <c r="ZJ59" s="187"/>
      <c r="ZK59" s="187"/>
      <c r="ZL59" s="187"/>
      <c r="ZM59" s="187"/>
      <c r="ZN59" s="187"/>
      <c r="ZO59" s="187"/>
      <c r="ZP59" s="187"/>
      <c r="ZQ59" s="187"/>
      <c r="ZR59" s="187"/>
      <c r="ZS59" s="187"/>
      <c r="ZT59" s="187"/>
      <c r="ZU59" s="187"/>
      <c r="ZV59" s="187"/>
      <c r="ZW59" s="187"/>
      <c r="ZX59" s="187"/>
      <c r="ZY59" s="187"/>
      <c r="ZZ59" s="187"/>
      <c r="AAA59" s="187"/>
      <c r="AAB59" s="187"/>
      <c r="AAC59" s="187"/>
      <c r="AAD59" s="187"/>
      <c r="AAE59" s="187"/>
      <c r="AAF59" s="187"/>
    </row>
    <row r="60" spans="1:708" x14ac:dyDescent="0.3">
      <c r="A60" s="2">
        <v>43129</v>
      </c>
      <c r="B60" s="4" t="s">
        <v>6</v>
      </c>
      <c r="C60" s="4" t="s">
        <v>7</v>
      </c>
      <c r="D60" s="4">
        <v>23</v>
      </c>
      <c r="E60" s="3">
        <v>0.73287037037037039</v>
      </c>
      <c r="F60" s="3">
        <v>0.73773148148148149</v>
      </c>
      <c r="G60" s="196"/>
      <c r="H60" s="57">
        <v>43129.732870370368</v>
      </c>
      <c r="I60" s="57">
        <v>43129.73773148148</v>
      </c>
      <c r="J60" s="196">
        <f t="shared" si="0"/>
        <v>54</v>
      </c>
      <c r="K60" s="77">
        <v>7.9</v>
      </c>
      <c r="L60" s="53">
        <v>93</v>
      </c>
      <c r="M60" s="53">
        <v>4.7</v>
      </c>
      <c r="N60" s="53">
        <v>6.8</v>
      </c>
      <c r="O60" s="53">
        <v>241</v>
      </c>
      <c r="P60" s="53">
        <v>1007.9</v>
      </c>
      <c r="Q60" s="54">
        <v>2</v>
      </c>
      <c r="R60" s="210" t="s">
        <v>31</v>
      </c>
      <c r="S60" s="211">
        <v>13.65</v>
      </c>
      <c r="T60" s="211">
        <v>1.8969310943833237</v>
      </c>
      <c r="U60" s="212">
        <v>3166.1666666666665</v>
      </c>
      <c r="V60" s="78">
        <v>23</v>
      </c>
      <c r="W60" s="116">
        <v>10.759523809523809</v>
      </c>
      <c r="X60" s="116">
        <v>71.311830357142853</v>
      </c>
      <c r="Y60" s="116">
        <v>6.7831845238095241</v>
      </c>
      <c r="Z60" s="117">
        <v>0.10548182876190491</v>
      </c>
      <c r="AA60" s="117">
        <v>388.75587082619001</v>
      </c>
      <c r="AB60" s="116">
        <v>1.028541101833335</v>
      </c>
      <c r="AC60" s="116">
        <v>1.0586475305238103</v>
      </c>
      <c r="AD60" s="116">
        <v>13.453980654761905</v>
      </c>
      <c r="AE60" s="116">
        <v>3.2234959515476129</v>
      </c>
      <c r="AF60" s="116">
        <v>161.71979166666668</v>
      </c>
      <c r="AG60" s="116">
        <v>1.0055797720476169</v>
      </c>
      <c r="AH60" s="116">
        <v>58.120758928571426</v>
      </c>
      <c r="AI60" s="116">
        <v>438.5858630952381</v>
      </c>
      <c r="AJ60" s="118">
        <v>22.076599702380953</v>
      </c>
      <c r="AK60" s="83">
        <v>388.75364674109215</v>
      </c>
      <c r="AL60" s="84">
        <v>3.2348560449959742</v>
      </c>
      <c r="AM60" s="76"/>
      <c r="AN60" s="48">
        <v>83.65197077922079</v>
      </c>
      <c r="AO60" s="49">
        <v>98.975248235894199</v>
      </c>
      <c r="AP60" s="48">
        <v>1.6630505299473011</v>
      </c>
      <c r="AQ60" s="49">
        <v>6.2716257020611663E-2</v>
      </c>
      <c r="AR60" s="49">
        <v>1.2129578013939655</v>
      </c>
      <c r="AS60" s="49">
        <v>2.6590961653906044E-2</v>
      </c>
      <c r="AT60" s="89">
        <v>153.0430345233016</v>
      </c>
      <c r="AU60" s="90">
        <v>137.21405116590267</v>
      </c>
      <c r="AV60" s="89">
        <v>93.489092413180202</v>
      </c>
      <c r="AW60" s="90">
        <v>83.819673007612636</v>
      </c>
      <c r="AX60" s="74">
        <v>64.158391703993161</v>
      </c>
      <c r="AY60" s="74">
        <v>46.709761704647505</v>
      </c>
      <c r="AZ60" s="74">
        <v>49.967524909459897</v>
      </c>
      <c r="BA60" s="90">
        <v>37.406196355029856</v>
      </c>
      <c r="BB60" s="89">
        <v>193.25241746863634</v>
      </c>
      <c r="BC60" s="74">
        <v>154.88437051864744</v>
      </c>
      <c r="BD60" s="74">
        <v>57.616133280444089</v>
      </c>
      <c r="BE60" s="70">
        <v>48.223828682189513</v>
      </c>
      <c r="BF60" s="74">
        <v>41.111067787308151</v>
      </c>
      <c r="BG60" s="69">
        <v>55.512961127034757</v>
      </c>
      <c r="BH60" s="88">
        <v>240.18872534864687</v>
      </c>
      <c r="BI60" s="70">
        <v>215.3464099304974</v>
      </c>
      <c r="BJ60" s="70">
        <v>154.04966470896574</v>
      </c>
      <c r="BK60" s="70">
        <v>115.32314272062612</v>
      </c>
      <c r="BL60" s="70"/>
      <c r="BM60" s="69"/>
      <c r="BN60" s="71"/>
      <c r="BP60" s="73"/>
      <c r="BQ60" s="73"/>
      <c r="BT60" s="70"/>
      <c r="BU60" s="69"/>
      <c r="BV60" s="85"/>
      <c r="BW60" s="75"/>
      <c r="BX60" s="75"/>
      <c r="BY60" s="75"/>
      <c r="BZ60" s="75"/>
      <c r="CA60" s="75"/>
      <c r="CB60" s="75"/>
      <c r="CC60" s="75"/>
      <c r="CD60" s="75"/>
      <c r="CE60" s="75"/>
      <c r="CF60" s="75"/>
      <c r="CG60" s="75"/>
      <c r="CH60" s="75"/>
      <c r="CI60" s="75"/>
      <c r="CJ60" s="75"/>
      <c r="CK60" s="75"/>
      <c r="CL60" s="75"/>
      <c r="CM60" s="75"/>
      <c r="CN60" s="75"/>
      <c r="CO60" s="75"/>
      <c r="CP60" s="75"/>
      <c r="CQ60" s="75"/>
      <c r="CR60" s="75"/>
      <c r="CS60" s="75"/>
      <c r="CT60" s="75"/>
      <c r="CU60" s="75"/>
      <c r="CV60" s="75"/>
      <c r="CW60" s="75"/>
      <c r="CX60" s="75"/>
      <c r="CY60" s="75"/>
      <c r="CZ60" s="75"/>
      <c r="DA60" s="75"/>
      <c r="DB60" s="75"/>
      <c r="DC60" s="75"/>
      <c r="DD60" s="75"/>
      <c r="DE60" s="75"/>
      <c r="DF60" s="75"/>
      <c r="DG60" s="75"/>
      <c r="DH60" s="75"/>
      <c r="DI60" s="75"/>
      <c r="DJ60" s="75"/>
      <c r="DK60" s="75"/>
      <c r="DL60" s="75"/>
      <c r="DM60" s="75"/>
      <c r="DN60" s="75"/>
      <c r="DO60" s="75"/>
      <c r="DP60" s="75"/>
      <c r="DQ60" s="75"/>
      <c r="DR60" s="75"/>
      <c r="DS60" s="75"/>
      <c r="DT60" s="75"/>
      <c r="DU60" s="75"/>
      <c r="DV60" s="75"/>
      <c r="DW60" s="75"/>
      <c r="DX60" s="75"/>
      <c r="DY60" s="75"/>
      <c r="DZ60" s="75"/>
      <c r="EA60" s="75"/>
      <c r="EB60" s="75"/>
      <c r="EC60" s="75"/>
      <c r="ED60" s="75"/>
      <c r="EE60" s="75"/>
      <c r="EF60" s="75"/>
      <c r="EG60" s="75"/>
      <c r="EH60" s="75"/>
      <c r="EI60" s="75"/>
      <c r="EJ60" s="75"/>
      <c r="EK60" s="75"/>
      <c r="EL60" s="75"/>
      <c r="EM60" s="75"/>
      <c r="EN60" s="75"/>
      <c r="EO60" s="75"/>
      <c r="EP60" s="75"/>
      <c r="EQ60" s="75"/>
      <c r="ER60" s="75"/>
      <c r="ES60" s="75"/>
      <c r="ET60" s="75"/>
      <c r="EU60" s="75"/>
      <c r="EV60" s="75"/>
      <c r="EW60" s="75"/>
      <c r="EX60" s="75"/>
      <c r="EY60" s="75"/>
      <c r="EZ60" s="75"/>
      <c r="FA60" s="75"/>
      <c r="FB60" s="75"/>
      <c r="FC60" s="75"/>
      <c r="FD60" s="75"/>
      <c r="FE60" s="75"/>
      <c r="FF60" s="75"/>
      <c r="FG60" s="75"/>
      <c r="FH60" s="75"/>
      <c r="FI60" s="75"/>
      <c r="FK60" s="75"/>
      <c r="FL60" s="75"/>
      <c r="FM60" s="75"/>
      <c r="FN60" s="75"/>
      <c r="FO60" s="75"/>
      <c r="FP60" s="75"/>
      <c r="FQ60" s="75"/>
      <c r="FR60" s="75"/>
      <c r="IY60" s="219"/>
      <c r="IZ60" s="219"/>
      <c r="JA60" s="33">
        <v>14.79</v>
      </c>
      <c r="JB60" s="185" t="e">
        <v>#N/A</v>
      </c>
      <c r="JC60" s="185" t="e">
        <v>#N/A</v>
      </c>
      <c r="JD60" s="33">
        <v>14.79</v>
      </c>
      <c r="JE60" s="185" t="e">
        <v>#N/A</v>
      </c>
      <c r="JF60" s="185" t="e">
        <v>#N/A</v>
      </c>
      <c r="JG60" s="32"/>
      <c r="JH60" s="32"/>
      <c r="JI60" s="32"/>
      <c r="JJ60" s="32"/>
      <c r="JK60" s="32"/>
      <c r="JL60" s="32"/>
      <c r="JM60" s="32"/>
      <c r="JN60" s="32"/>
      <c r="JO60" s="32"/>
      <c r="JP60" s="32"/>
      <c r="JQ60" s="32"/>
      <c r="JR60" s="32"/>
      <c r="JS60" s="32"/>
      <c r="JT60" s="32"/>
      <c r="JU60" s="32"/>
      <c r="JV60" s="32"/>
      <c r="JW60" s="32"/>
      <c r="JX60" s="32"/>
      <c r="JY60" s="32"/>
      <c r="JZ60" s="32"/>
      <c r="KA60" s="32"/>
      <c r="KB60" s="32"/>
      <c r="KC60" s="32"/>
      <c r="KD60" s="32"/>
      <c r="KE60" s="32"/>
      <c r="KF60" s="32"/>
      <c r="KG60" s="32"/>
      <c r="KH60" s="32"/>
      <c r="KI60" s="32"/>
      <c r="KJ60" s="32"/>
      <c r="KK60" s="32"/>
      <c r="KL60" s="32"/>
      <c r="KM60" s="33">
        <v>14.79</v>
      </c>
      <c r="KN60" s="31"/>
      <c r="KO60" s="31"/>
      <c r="KP60" s="32"/>
      <c r="KQ60" s="32"/>
      <c r="KR60" s="32"/>
      <c r="KS60" s="32"/>
      <c r="KT60" s="32"/>
      <c r="KU60" s="32"/>
      <c r="KV60" s="32"/>
      <c r="KW60" s="32"/>
      <c r="KX60" s="32"/>
      <c r="KY60" s="32"/>
      <c r="KZ60" s="32"/>
      <c r="LA60" s="32"/>
      <c r="LB60" s="32"/>
      <c r="LC60" s="32"/>
      <c r="LD60" s="32"/>
      <c r="LE60" s="32"/>
      <c r="LF60" s="32"/>
      <c r="LG60" s="32"/>
      <c r="LH60" s="32"/>
      <c r="LI60" s="32"/>
      <c r="LJ60" s="32"/>
      <c r="LK60" s="32"/>
      <c r="LL60" s="32"/>
      <c r="LM60" s="32"/>
      <c r="LN60" s="32"/>
      <c r="LO60" s="32"/>
      <c r="LP60" s="32"/>
      <c r="LQ60" s="32"/>
      <c r="LR60" s="32"/>
      <c r="LS60" s="32"/>
      <c r="LT60" s="32"/>
      <c r="LU60" s="32"/>
      <c r="LV60" s="32"/>
      <c r="LW60" s="32"/>
      <c r="LX60" s="32"/>
      <c r="LY60" s="32"/>
      <c r="LZ60" s="32"/>
      <c r="MA60" s="32"/>
      <c r="MB60" s="32"/>
      <c r="MC60" s="32"/>
      <c r="MD60" s="32"/>
      <c r="ME60" s="32"/>
      <c r="MF60" s="32"/>
      <c r="MG60" s="32"/>
      <c r="MH60" s="32"/>
      <c r="MI60" s="32"/>
      <c r="MJ60" s="32"/>
      <c r="MK60" s="32"/>
      <c r="ML60" s="32"/>
      <c r="MM60" s="32"/>
      <c r="MN60" s="32"/>
      <c r="MO60" s="32"/>
      <c r="MP60" s="32"/>
      <c r="MQ60" s="32"/>
      <c r="MR60" s="32"/>
      <c r="MS60" s="32"/>
      <c r="MT60" s="32"/>
      <c r="MU60" s="32"/>
      <c r="MV60" s="32"/>
      <c r="MW60" s="32"/>
      <c r="MX60" s="32"/>
      <c r="MY60" s="32"/>
      <c r="MZ60" s="32"/>
      <c r="NA60" s="32"/>
      <c r="NB60" s="32"/>
      <c r="NC60" s="32"/>
      <c r="ND60" s="32"/>
      <c r="NE60" s="32"/>
      <c r="NF60" s="32"/>
      <c r="NG60" s="32"/>
      <c r="NH60" s="32"/>
      <c r="NI60" s="32"/>
      <c r="NJ60" s="32"/>
      <c r="NK60" s="32"/>
      <c r="NL60" s="32"/>
      <c r="NM60" s="32"/>
      <c r="NN60" s="32"/>
      <c r="NO60" s="32"/>
      <c r="NP60" s="32"/>
      <c r="NQ60" s="32"/>
      <c r="NR60" s="32"/>
      <c r="NS60" s="32"/>
      <c r="NT60" s="32"/>
      <c r="NU60" s="32"/>
      <c r="NV60" s="32"/>
      <c r="NW60" s="32"/>
      <c r="NX60" s="32"/>
      <c r="NY60" s="32"/>
      <c r="NZ60" s="32"/>
      <c r="OA60" s="32"/>
      <c r="OB60" s="32"/>
      <c r="OC60" s="32"/>
      <c r="OD60" s="32"/>
      <c r="OE60" s="32"/>
      <c r="OF60" s="32"/>
      <c r="OG60" s="32"/>
      <c r="OH60" s="32"/>
      <c r="OI60" s="32"/>
      <c r="OJ60" s="32"/>
      <c r="OL60" s="173" t="e">
        <v>#N/A</v>
      </c>
      <c r="OM60" s="173" t="e">
        <v>#N/A</v>
      </c>
      <c r="ON60" s="173" t="e">
        <v>#N/A</v>
      </c>
      <c r="OO60" s="173">
        <v>67.603046441048392</v>
      </c>
      <c r="OP60" s="6" t="e">
        <v>#N/A</v>
      </c>
      <c r="OQ60" s="6">
        <v>31.973419531741044</v>
      </c>
      <c r="OR60" s="6" t="e">
        <v>#N/A</v>
      </c>
      <c r="OS60" s="6">
        <v>55.002099230651751</v>
      </c>
      <c r="OV60" s="176"/>
      <c r="OW60" s="176"/>
      <c r="OX60" s="188"/>
      <c r="OY60" s="39"/>
      <c r="OZ60" s="188"/>
      <c r="PA60" s="39"/>
      <c r="PB60" s="39"/>
      <c r="PC60" s="39"/>
      <c r="PD60" s="39"/>
      <c r="PE60" s="39"/>
      <c r="PF60" s="39"/>
      <c r="PG60" s="39"/>
      <c r="PH60" s="39"/>
      <c r="PI60" s="39"/>
      <c r="PJ60" s="39"/>
      <c r="PK60" s="39"/>
      <c r="PL60" s="39"/>
      <c r="PM60" s="39"/>
      <c r="PN60" s="39"/>
      <c r="PO60" s="39"/>
      <c r="PP60" s="39"/>
      <c r="PQ60" s="32"/>
      <c r="PR60" s="32"/>
      <c r="PS60" s="32"/>
      <c r="PT60" s="32"/>
      <c r="PU60" s="32"/>
      <c r="PV60" s="32"/>
      <c r="PW60" s="32"/>
      <c r="PX60" s="32"/>
      <c r="PY60" s="32"/>
      <c r="PZ60" s="32"/>
      <c r="QA60" s="32"/>
      <c r="QB60" s="32"/>
      <c r="QC60" s="32"/>
      <c r="QD60" s="32"/>
      <c r="QE60" s="32"/>
      <c r="QF60" s="32"/>
      <c r="QG60" s="32"/>
      <c r="QH60" s="32"/>
      <c r="QI60" s="32"/>
      <c r="QJ60" s="32"/>
      <c r="QK60" s="32"/>
      <c r="QL60" s="32"/>
      <c r="QM60" s="32"/>
      <c r="QN60" s="32"/>
      <c r="QO60" s="39"/>
      <c r="QP60" s="39"/>
      <c r="QQ60" s="39"/>
      <c r="QR60" s="39"/>
      <c r="QS60" s="39"/>
      <c r="QT60" s="39"/>
      <c r="QU60" s="39"/>
      <c r="QV60" s="39"/>
      <c r="QW60" s="39"/>
      <c r="QX60" s="39"/>
      <c r="QY60" s="39"/>
      <c r="QZ60" s="39"/>
      <c r="RA60" s="39"/>
      <c r="RB60" s="39"/>
      <c r="RC60" s="39"/>
      <c r="RD60" s="39"/>
      <c r="RE60" s="39"/>
      <c r="RF60" s="39"/>
      <c r="RG60" s="39"/>
      <c r="RH60" s="39"/>
      <c r="RI60" s="39"/>
      <c r="RJ60" s="39"/>
      <c r="RK60" s="39"/>
      <c r="RL60" s="39"/>
      <c r="RM60" s="39"/>
      <c r="RN60" s="39"/>
      <c r="RO60" s="39"/>
      <c r="RP60" s="39"/>
      <c r="RQ60" s="39"/>
      <c r="RR60" s="39"/>
      <c r="RS60" s="39"/>
      <c r="RT60" s="39"/>
      <c r="RU60" s="39"/>
      <c r="RV60" s="39"/>
      <c r="RW60" s="39"/>
      <c r="RX60" s="39"/>
      <c r="RY60" s="39"/>
      <c r="RZ60" s="39"/>
      <c r="SA60" s="39"/>
      <c r="SB60" s="39"/>
      <c r="SC60" s="39"/>
      <c r="SD60" s="39"/>
      <c r="SE60" s="39"/>
      <c r="SF60" s="39"/>
      <c r="SG60" s="39"/>
      <c r="SH60" s="39"/>
      <c r="SI60" s="39"/>
      <c r="SJ60" s="39"/>
      <c r="SK60" s="39"/>
      <c r="SL60" s="39"/>
      <c r="SM60" s="39"/>
      <c r="SN60" s="39"/>
      <c r="SO60" s="39"/>
      <c r="SP60" s="39"/>
      <c r="SS60" s="39">
        <v>1806353454596090</v>
      </c>
      <c r="ST60" s="39">
        <v>1328588942999550</v>
      </c>
      <c r="SU60" s="39">
        <v>1540321703886840</v>
      </c>
      <c r="SV60" s="39">
        <v>2843014410010620</v>
      </c>
      <c r="SW60" s="39">
        <v>1369811099582460</v>
      </c>
      <c r="SX60" s="39">
        <v>4863697738530810</v>
      </c>
      <c r="SY60" s="39">
        <v>2290817444085760</v>
      </c>
      <c r="SZ60" s="39">
        <v>2218992034906110</v>
      </c>
      <c r="TA60" s="39">
        <v>3106346102685690</v>
      </c>
      <c r="TB60" s="39">
        <v>3947119236874240</v>
      </c>
      <c r="TC60" s="39">
        <v>3197123457712120</v>
      </c>
      <c r="TD60" s="39">
        <v>3012720379035640</v>
      </c>
      <c r="TE60" s="39">
        <v>3192432279683070</v>
      </c>
      <c r="TF60" s="39">
        <v>3128526387544060</v>
      </c>
      <c r="TG60" s="39">
        <v>3377348070080510</v>
      </c>
      <c r="TH60" s="39">
        <v>3614842313244670</v>
      </c>
      <c r="TI60" s="39">
        <v>3613300419985400</v>
      </c>
      <c r="TJ60" s="39">
        <v>4121854881038330</v>
      </c>
      <c r="TK60" s="39">
        <v>3695716010557440</v>
      </c>
      <c r="TL60" s="32">
        <v>4291138601091070</v>
      </c>
      <c r="TM60" s="32">
        <v>4261581978337280</v>
      </c>
      <c r="TN60" s="32">
        <v>4511285471346680</v>
      </c>
      <c r="TO60" s="32">
        <v>4217086117150720</v>
      </c>
      <c r="TP60" s="32">
        <v>5453777926619130</v>
      </c>
      <c r="TQ60" s="32">
        <v>5849701433737210</v>
      </c>
      <c r="TR60" s="32">
        <v>5405860050239480</v>
      </c>
      <c r="TS60" s="32">
        <v>5284325360664570</v>
      </c>
      <c r="TT60" s="32">
        <v>6247334874710010</v>
      </c>
      <c r="TU60" s="32">
        <v>6066551111286780</v>
      </c>
      <c r="TV60" s="32">
        <v>6008622203011070</v>
      </c>
      <c r="TW60" s="32">
        <v>6428198631899130</v>
      </c>
      <c r="TX60" s="32">
        <v>6368332693372920</v>
      </c>
      <c r="TY60" s="32">
        <v>6676983001907200</v>
      </c>
      <c r="TZ60" s="32">
        <v>7028417090289660</v>
      </c>
      <c r="UA60" s="32">
        <v>6617060155064320</v>
      </c>
      <c r="UB60" s="32">
        <v>6773938667388920</v>
      </c>
      <c r="UC60" s="32">
        <v>6764993861124090</v>
      </c>
      <c r="UD60" s="32">
        <v>6620120319262720</v>
      </c>
      <c r="UE60" s="32">
        <v>6375414557573120</v>
      </c>
      <c r="UF60" s="32">
        <v>5888231048478720</v>
      </c>
      <c r="UG60" s="32">
        <v>6025310835310590</v>
      </c>
      <c r="UH60" s="32">
        <v>5452659624509440</v>
      </c>
      <c r="UI60" s="32">
        <v>5072294099550200</v>
      </c>
      <c r="UJ60" s="39">
        <v>4595621986041850</v>
      </c>
      <c r="UK60" s="39">
        <v>4231522844409850</v>
      </c>
      <c r="UL60" s="39">
        <v>3841441298120700</v>
      </c>
      <c r="UM60" s="39">
        <v>3190267079294970</v>
      </c>
      <c r="UN60" s="39">
        <v>2849676709593080</v>
      </c>
      <c r="UO60" s="39">
        <v>2821684528676860</v>
      </c>
      <c r="UP60" s="39">
        <v>2594093137920000</v>
      </c>
      <c r="UQ60" s="39">
        <v>2462015645810680</v>
      </c>
      <c r="UR60" s="39">
        <v>2325261202751480</v>
      </c>
      <c r="US60" s="39">
        <v>2294484272414720</v>
      </c>
      <c r="UT60" s="39">
        <v>2202072548114430</v>
      </c>
      <c r="UU60" s="39">
        <v>2203242389831680</v>
      </c>
      <c r="UV60" s="39">
        <v>2049062056493050</v>
      </c>
      <c r="UW60" s="39">
        <v>2175026736398330</v>
      </c>
      <c r="UX60" s="39">
        <v>1953538628386810</v>
      </c>
      <c r="UY60" s="39">
        <v>1917371379875840</v>
      </c>
      <c r="UZ60" s="39">
        <v>1777670186598400</v>
      </c>
      <c r="VA60" s="39">
        <v>1663798121332730</v>
      </c>
      <c r="VB60" s="39">
        <v>1522122853711870</v>
      </c>
      <c r="VC60" s="39">
        <v>1420659485835260</v>
      </c>
      <c r="VD60" s="39">
        <v>1230980979359740</v>
      </c>
      <c r="VE60" s="39">
        <v>1154269373792250</v>
      </c>
      <c r="VF60" s="39">
        <v>1059670303178750</v>
      </c>
      <c r="VG60" s="39">
        <v>862413125582848</v>
      </c>
      <c r="VH60" s="39">
        <v>736765736386560</v>
      </c>
      <c r="VI60" s="39">
        <v>649195312644096</v>
      </c>
      <c r="VJ60" s="39">
        <v>549718803349504</v>
      </c>
      <c r="VK60" s="39">
        <v>400799804948480</v>
      </c>
      <c r="VL60" s="39">
        <v>357010600099840</v>
      </c>
      <c r="VM60" s="39">
        <v>294925874757632</v>
      </c>
      <c r="VN60" s="39">
        <v>238573336920064</v>
      </c>
      <c r="VO60" s="39">
        <v>221954749497344</v>
      </c>
      <c r="VP60" s="39">
        <v>158747594850304</v>
      </c>
      <c r="VQ60" s="39">
        <v>127931766538240</v>
      </c>
      <c r="VR60" s="39">
        <v>123774355636224</v>
      </c>
      <c r="VS60" s="39">
        <v>99730843500544</v>
      </c>
      <c r="VT60" s="39">
        <v>79556635525120</v>
      </c>
      <c r="VU60" s="39">
        <v>59211270586368</v>
      </c>
      <c r="VV60" s="39">
        <v>52005234016256</v>
      </c>
      <c r="VW60" s="39">
        <v>33943736811520</v>
      </c>
      <c r="VX60" s="39">
        <v>35565118423040</v>
      </c>
      <c r="VY60" s="39">
        <v>31103459000320</v>
      </c>
      <c r="VZ60" s="39">
        <v>20157982310400</v>
      </c>
      <c r="WA60" s="39">
        <v>18183102660608</v>
      </c>
      <c r="WB60" s="39">
        <v>12553155510272</v>
      </c>
      <c r="WC60" s="39">
        <v>11611407384576</v>
      </c>
      <c r="WD60" s="39">
        <v>11625640755200</v>
      </c>
      <c r="WE60" s="39">
        <v>6665718988800</v>
      </c>
      <c r="WF60" s="39">
        <v>5115220590592</v>
      </c>
      <c r="WG60" s="39">
        <v>4703752028160</v>
      </c>
      <c r="WH60" s="39">
        <v>8033094598656</v>
      </c>
      <c r="WI60" s="39">
        <v>3315229523968</v>
      </c>
      <c r="WJ60" s="39">
        <v>1811611648000</v>
      </c>
      <c r="WK60" s="39">
        <v>1816691081216</v>
      </c>
      <c r="WL60" s="39">
        <v>1823614566400</v>
      </c>
      <c r="WM60" s="39">
        <v>1832221802496</v>
      </c>
      <c r="WN60" s="36"/>
      <c r="WO60" s="37">
        <v>0.10916620212545688</v>
      </c>
      <c r="WP60" s="37" t="e">
        <v>#N/A</v>
      </c>
      <c r="WQ60" s="37">
        <v>11.721680700196551</v>
      </c>
      <c r="WR60" s="37" t="e">
        <v>#N/A</v>
      </c>
      <c r="WS60" s="37">
        <v>6.3260414565008354</v>
      </c>
      <c r="WT60" s="37" t="e">
        <v>#N/A</v>
      </c>
      <c r="WU60" s="187" t="e">
        <v>#N/A</v>
      </c>
      <c r="WV60" t="e">
        <v>#N/A</v>
      </c>
      <c r="WW60"/>
      <c r="WX60" s="39">
        <v>4.2993160712764933</v>
      </c>
      <c r="WY60" s="39">
        <v>64.759999999999991</v>
      </c>
      <c r="WZ60" s="39">
        <v>14.782046143564525</v>
      </c>
      <c r="XA60" s="39">
        <v>67.06009615384616</v>
      </c>
      <c r="XB60" s="227">
        <v>5.1195097260581574E+17</v>
      </c>
      <c r="XC60" s="227">
        <v>9.3880289156023316E+18</v>
      </c>
      <c r="XD60" s="39">
        <v>302.19217795135552</v>
      </c>
      <c r="XE60" s="39">
        <v>6413.8487638109664</v>
      </c>
      <c r="XF60" s="39">
        <v>472.31882990877256</v>
      </c>
      <c r="XG60" s="39">
        <v>7482.3602211752677</v>
      </c>
      <c r="XH60" s="220"/>
      <c r="XI60" s="223"/>
      <c r="XJ60" s="223"/>
      <c r="XK60" s="187">
        <v>999169972738196</v>
      </c>
      <c r="XL60" s="187">
        <v>4995073819324720</v>
      </c>
      <c r="XM60" s="187">
        <v>9910423391062880</v>
      </c>
      <c r="XN60" s="32">
        <v>1.4661742521464E+16</v>
      </c>
      <c r="XO60" s="32">
        <v>1.89635120136426E+16</v>
      </c>
      <c r="XP60" s="32">
        <v>2.25804079270201E+16</v>
      </c>
      <c r="XQ60" s="32">
        <v>2.53443982396866E+16</v>
      </c>
      <c r="XR60" s="32">
        <v>2.6783096380223E+16</v>
      </c>
      <c r="XS60" s="32">
        <v>2.67852107922414E+16</v>
      </c>
      <c r="XT60" s="32">
        <v>2.55030251836781E+16</v>
      </c>
      <c r="XU60" s="32">
        <v>2.34205072095738E+16</v>
      </c>
      <c r="XV60" s="32">
        <v>2.09762680488552E+16</v>
      </c>
      <c r="XW60" s="32">
        <v>1.82024055021806E+16</v>
      </c>
      <c r="XX60" s="32">
        <v>1.53009182563692E+16</v>
      </c>
      <c r="XY60" s="32">
        <v>1.23441564879299E+16</v>
      </c>
      <c r="XZ60" s="187">
        <v>9396240065985280</v>
      </c>
      <c r="YA60" s="187">
        <v>6647679634790050</v>
      </c>
      <c r="YB60" s="187">
        <v>4279863980822480</v>
      </c>
      <c r="YC60" s="187">
        <v>2457274433478630</v>
      </c>
      <c r="YD60" s="187">
        <v>1225320018281570</v>
      </c>
      <c r="YE60" s="187">
        <v>513425741682827</v>
      </c>
      <c r="YF60" s="187">
        <v>175191167130077</v>
      </c>
      <c r="YG60" s="187">
        <v>57061659232947.398</v>
      </c>
      <c r="YH60" s="187">
        <v>35885715870150.297</v>
      </c>
      <c r="YI60" s="187">
        <v>29860888467985.801</v>
      </c>
      <c r="YJ60" s="187">
        <v>24730830135803.301</v>
      </c>
      <c r="YK60" s="187">
        <v>19499226617705.898</v>
      </c>
      <c r="YL60" s="187">
        <v>12839961375742.4</v>
      </c>
      <c r="YM60" s="187">
        <v>4740393368255.1299</v>
      </c>
      <c r="YN60" s="187">
        <v>-272798224069.694</v>
      </c>
      <c r="YO60" s="187">
        <v>-1354610269812.28</v>
      </c>
      <c r="YP60" s="187">
        <v>728587581947.98804</v>
      </c>
      <c r="YQ60" s="187">
        <v>4019050080074.8701</v>
      </c>
      <c r="YR60" s="187">
        <v>7207636037313.4199</v>
      </c>
      <c r="YS60" s="187">
        <v>8906557509115.9199</v>
      </c>
      <c r="YT60"/>
      <c r="YU60" s="187"/>
      <c r="YV60" s="187"/>
      <c r="YW60" s="187"/>
      <c r="YX60" s="32">
        <v>1.43003276830422E+17</v>
      </c>
      <c r="YY60" s="32">
        <v>2.5038565706281901E+17</v>
      </c>
      <c r="YZ60" s="32">
        <v>4.0900874756187597E+17</v>
      </c>
      <c r="ZA60" s="32">
        <v>5.8639674577545395E+17</v>
      </c>
      <c r="ZB60" s="32">
        <v>7.6085186759656102E+17</v>
      </c>
      <c r="ZC60" s="32">
        <v>9.1197092782966502E+17</v>
      </c>
      <c r="ZD60" s="32">
        <v>1.02721596753416E+18</v>
      </c>
      <c r="ZE60" s="32">
        <v>1.08582250323374E+18</v>
      </c>
      <c r="ZF60" s="32">
        <v>1.08384033752818E+18</v>
      </c>
      <c r="ZG60" s="32">
        <v>1.02922017672713E+18</v>
      </c>
      <c r="ZH60" s="32">
        <v>9.4351250525713203E+17</v>
      </c>
      <c r="ZI60" s="32">
        <v>8.4411397741407795E+17</v>
      </c>
      <c r="ZJ60" s="32">
        <v>7.3135259624088704E+17</v>
      </c>
      <c r="ZK60" s="32">
        <v>6.1401688803477696E+17</v>
      </c>
      <c r="ZL60" s="32">
        <v>4.9417274470500902E+17</v>
      </c>
      <c r="ZM60" s="32">
        <v>3.7433937496766003E+17</v>
      </c>
      <c r="ZN60" s="32">
        <v>2.6279964098515398E+17</v>
      </c>
      <c r="ZO60" s="32">
        <v>1.6762836437638899E+17</v>
      </c>
      <c r="ZP60" s="32">
        <v>9.5533546467080896E+16</v>
      </c>
      <c r="ZQ60" s="32">
        <v>4.7593715177920304E+16</v>
      </c>
      <c r="ZR60" s="32">
        <v>2.00195426660491E+16</v>
      </c>
      <c r="ZS60" s="187">
        <v>6526664955673160</v>
      </c>
      <c r="ZT60" s="187">
        <v>1368796823215990</v>
      </c>
      <c r="ZU60" s="187">
        <v>363802961562737</v>
      </c>
      <c r="ZV60" s="187">
        <v>319652941123764</v>
      </c>
      <c r="ZW60" s="187">
        <v>310205742601131</v>
      </c>
      <c r="ZX60" s="187">
        <v>271314123425514</v>
      </c>
      <c r="ZY60" s="187">
        <v>216392931459624</v>
      </c>
      <c r="ZZ60" s="187">
        <v>165101447113055</v>
      </c>
      <c r="AAA60" s="187">
        <v>120352477932829</v>
      </c>
      <c r="AAB60" s="187">
        <v>80289770753277.594</v>
      </c>
      <c r="AAC60" s="187">
        <v>48164376739209.797</v>
      </c>
      <c r="AAD60" s="187">
        <v>40166781374316</v>
      </c>
      <c r="AAE60" s="187">
        <v>52027280852259.398</v>
      </c>
      <c r="AAF60" s="187">
        <v>60231106550455.297</v>
      </c>
    </row>
    <row r="61" spans="1:708" x14ac:dyDescent="0.3">
      <c r="A61" s="2">
        <v>43129</v>
      </c>
      <c r="B61" s="4" t="s">
        <v>6</v>
      </c>
      <c r="C61" s="4" t="s">
        <v>7</v>
      </c>
      <c r="D61" s="4">
        <v>82</v>
      </c>
      <c r="E61" s="3">
        <v>0.73807870370370365</v>
      </c>
      <c r="F61" s="3">
        <v>0.74021990740740751</v>
      </c>
      <c r="G61" s="196"/>
      <c r="H61" s="57">
        <v>43129.738078703704</v>
      </c>
      <c r="I61" s="57">
        <v>43129.740219907406</v>
      </c>
      <c r="J61" s="196">
        <f t="shared" si="0"/>
        <v>55</v>
      </c>
      <c r="K61" s="77">
        <v>7.9</v>
      </c>
      <c r="L61" s="53">
        <v>93</v>
      </c>
      <c r="M61" s="53">
        <v>8.3000000000000007</v>
      </c>
      <c r="N61" s="53">
        <v>6.8</v>
      </c>
      <c r="O61" s="53">
        <v>313</v>
      </c>
      <c r="P61" s="53">
        <v>1007.4</v>
      </c>
      <c r="Q61" s="54">
        <v>2</v>
      </c>
      <c r="R61" s="210" t="s">
        <v>31</v>
      </c>
      <c r="S61" s="211">
        <v>13.65</v>
      </c>
      <c r="T61" s="211">
        <v>1.8969310943833237</v>
      </c>
      <c r="U61" s="212">
        <v>3166.1666666666665</v>
      </c>
      <c r="V61" s="78">
        <v>82</v>
      </c>
      <c r="W61" s="116">
        <v>10.559139784946236</v>
      </c>
      <c r="X61" s="116">
        <v>67.689348118279568</v>
      </c>
      <c r="Y61" s="116">
        <v>8.5189852150537639</v>
      </c>
      <c r="Z61" s="117">
        <v>34.381034627096817</v>
      </c>
      <c r="AA61" s="117">
        <v>3286.506543655913</v>
      </c>
      <c r="AB61" s="116">
        <v>1.4798729515053766</v>
      </c>
      <c r="AC61" s="116">
        <v>2.3102116135483888</v>
      </c>
      <c r="AD61" s="116">
        <v>86.522849462365585</v>
      </c>
      <c r="AE61" s="116">
        <v>22.386201932258061</v>
      </c>
      <c r="AF61" s="116">
        <v>465.13340053763443</v>
      </c>
      <c r="AG61" s="116">
        <v>1.305370045053764</v>
      </c>
      <c r="AH61" s="116">
        <v>88.163180443548384</v>
      </c>
      <c r="AI61" s="116">
        <v>479.3121639784946</v>
      </c>
      <c r="AJ61" s="118">
        <v>79.320564516129039</v>
      </c>
      <c r="AK61" s="83">
        <v>3286.506543655913</v>
      </c>
      <c r="AL61" s="84">
        <v>116.53547532649101</v>
      </c>
      <c r="AM61" s="76"/>
      <c r="AN61" s="48">
        <v>645.63999634148558</v>
      </c>
      <c r="AO61" s="49">
        <v>73.528158792899333</v>
      </c>
      <c r="AP61" s="48">
        <v>1.3162092466796833</v>
      </c>
      <c r="AQ61" s="49">
        <v>2.2402331760569664E-2</v>
      </c>
      <c r="AR61" s="49">
        <v>1.132167242015204</v>
      </c>
      <c r="AS61" s="49">
        <v>3.9146669124431027E-3</v>
      </c>
      <c r="AT61" s="89">
        <v>1606.3723219765961</v>
      </c>
      <c r="AU61" s="90">
        <v>293.09541007514696</v>
      </c>
      <c r="AV61" s="89">
        <v>1020.9652694233092</v>
      </c>
      <c r="AW61" s="90">
        <v>186.28323597228132</v>
      </c>
      <c r="AX61" s="74">
        <v>1053.9771198679534</v>
      </c>
      <c r="AY61" s="74">
        <v>181.97930912248941</v>
      </c>
      <c r="AZ61" s="74">
        <v>814.6043109277266</v>
      </c>
      <c r="BA61" s="90">
        <v>140.28689069735987</v>
      </c>
      <c r="BB61" s="89">
        <v>2759.6949392968286</v>
      </c>
      <c r="BC61" s="74">
        <v>353.52955831641577</v>
      </c>
      <c r="BD61" s="74">
        <v>909.07467604677765</v>
      </c>
      <c r="BE61" s="70">
        <v>123.8571855323234</v>
      </c>
      <c r="BF61" s="74">
        <v>626.15477765859191</v>
      </c>
      <c r="BG61" s="69">
        <v>94.342663102099124</v>
      </c>
      <c r="BH61" s="88">
        <v>339.85087560310274</v>
      </c>
      <c r="BI61" s="70">
        <v>62.008496029565173</v>
      </c>
      <c r="BJ61" s="70">
        <v>325.39087856952273</v>
      </c>
      <c r="BK61" s="70">
        <v>56.037113974775565</v>
      </c>
      <c r="BL61" s="70">
        <v>250.1153633606416</v>
      </c>
      <c r="BM61" s="69">
        <v>37.684850941212531</v>
      </c>
      <c r="BN61" s="71"/>
      <c r="BO61" s="72">
        <v>424878.14470174519</v>
      </c>
      <c r="BP61" s="73"/>
      <c r="BQ61" s="73">
        <v>1056057741771117.5</v>
      </c>
      <c r="BS61" s="49">
        <v>82.454991344282874</v>
      </c>
      <c r="BT61" s="70"/>
      <c r="BU61" s="69">
        <v>204.94636648803544</v>
      </c>
      <c r="BV61" s="85">
        <v>159352592887941.22</v>
      </c>
      <c r="BW61" s="75">
        <v>161222375271452.5</v>
      </c>
      <c r="BX61" s="75">
        <v>170625506359236.69</v>
      </c>
      <c r="BY61" s="75">
        <v>163020432561763.16</v>
      </c>
      <c r="BZ61" s="75">
        <v>169010619002565.28</v>
      </c>
      <c r="CA61" s="75">
        <v>200784726969119.97</v>
      </c>
      <c r="CB61" s="75">
        <v>225072004279161.22</v>
      </c>
      <c r="CC61" s="75">
        <v>260825318862534.84</v>
      </c>
      <c r="CD61" s="75">
        <v>261767232553682.06</v>
      </c>
      <c r="CE61" s="75">
        <v>297926821351822.81</v>
      </c>
      <c r="CF61" s="75">
        <v>331735156445808</v>
      </c>
      <c r="CG61" s="75">
        <v>383875256039808.56</v>
      </c>
      <c r="CH61" s="75">
        <v>415054889133544.62</v>
      </c>
      <c r="CI61" s="75">
        <v>445209375707950.25</v>
      </c>
      <c r="CJ61" s="75">
        <v>479092475113047.56</v>
      </c>
      <c r="CK61" s="75">
        <v>511295271675236.12</v>
      </c>
      <c r="CL61" s="75">
        <v>570093140487354.62</v>
      </c>
      <c r="CM61" s="75">
        <v>598728705264067.12</v>
      </c>
      <c r="CN61" s="75">
        <v>638292690140972.25</v>
      </c>
      <c r="CO61" s="75">
        <v>700204189744502.25</v>
      </c>
      <c r="CP61" s="75">
        <v>733232237833983.62</v>
      </c>
      <c r="CQ61" s="75">
        <v>769314143303183.62</v>
      </c>
      <c r="CR61" s="75">
        <v>795426809590531.25</v>
      </c>
      <c r="CS61" s="75">
        <v>882824098536079.25</v>
      </c>
      <c r="CT61" s="75">
        <v>942500047805521.75</v>
      </c>
      <c r="CU61" s="75">
        <v>981606451631180.62</v>
      </c>
      <c r="CV61" s="75">
        <v>1070016355828793</v>
      </c>
      <c r="CW61" s="75">
        <v>1134650566103620.5</v>
      </c>
      <c r="CX61" s="75">
        <v>1197994724051572.2</v>
      </c>
      <c r="CY61" s="75">
        <v>1259971227775496.2</v>
      </c>
      <c r="CZ61" s="75">
        <v>1257028392057394.2</v>
      </c>
      <c r="DA61" s="75">
        <v>1314457710974558.7</v>
      </c>
      <c r="DB61" s="75">
        <v>1364664631692795</v>
      </c>
      <c r="DC61" s="75">
        <v>1381668839380886.5</v>
      </c>
      <c r="DD61" s="75">
        <v>1403851454806823.5</v>
      </c>
      <c r="DE61" s="75">
        <v>1440681294150874</v>
      </c>
      <c r="DF61" s="75">
        <v>1497401894671005.5</v>
      </c>
      <c r="DG61" s="75">
        <v>1524491498835331</v>
      </c>
      <c r="DH61" s="75">
        <v>1549423905561527.5</v>
      </c>
      <c r="DI61" s="75">
        <v>1563123955456235.2</v>
      </c>
      <c r="DJ61" s="75">
        <v>1570667239413071.7</v>
      </c>
      <c r="DK61" s="75">
        <v>1573745414768007.2</v>
      </c>
      <c r="DL61" s="75">
        <v>1549820892477818.7</v>
      </c>
      <c r="DM61" s="75">
        <v>1556822853361138.2</v>
      </c>
      <c r="DN61" s="75">
        <v>1567000346867341.7</v>
      </c>
      <c r="DO61" s="75">
        <v>1566862734552060.2</v>
      </c>
      <c r="DP61" s="75">
        <v>1559304972114172.2</v>
      </c>
      <c r="DQ61" s="75">
        <v>1571438369722182.7</v>
      </c>
      <c r="DR61" s="75">
        <v>1534943230771539.2</v>
      </c>
      <c r="DS61" s="75">
        <v>1510771391386097.2</v>
      </c>
      <c r="DT61" s="75">
        <v>1478797005730166.2</v>
      </c>
      <c r="DU61" s="75">
        <v>1437622002359211.7</v>
      </c>
      <c r="DV61" s="75">
        <v>1413650650569529.7</v>
      </c>
      <c r="DW61" s="75">
        <v>1345827388673484.2</v>
      </c>
      <c r="DX61" s="75">
        <v>1275296064600333.2</v>
      </c>
      <c r="DY61" s="75">
        <v>1228893834130727.2</v>
      </c>
      <c r="DZ61" s="75">
        <v>1171114457284772.5</v>
      </c>
      <c r="EA61" s="75">
        <v>1097816469094535.6</v>
      </c>
      <c r="EB61" s="75">
        <v>1033327110879036.6</v>
      </c>
      <c r="EC61" s="75">
        <v>970644775492464.12</v>
      </c>
      <c r="ED61" s="75">
        <v>903132482804255.75</v>
      </c>
      <c r="EE61" s="75">
        <v>835466350280048.12</v>
      </c>
      <c r="EF61" s="75">
        <v>771297589413806.75</v>
      </c>
      <c r="EG61" s="75">
        <v>699478884556083.75</v>
      </c>
      <c r="EH61" s="75">
        <v>643746157147258</v>
      </c>
      <c r="EI61" s="75">
        <v>586874729984977.87</v>
      </c>
      <c r="EJ61" s="75">
        <v>531384047072498.87</v>
      </c>
      <c r="EK61" s="75">
        <v>488664417134017.62</v>
      </c>
      <c r="EL61" s="75">
        <v>421708852425928.25</v>
      </c>
      <c r="EM61" s="75">
        <v>389761464616793.94</v>
      </c>
      <c r="EN61" s="75">
        <v>343973690994472.56</v>
      </c>
      <c r="EO61" s="75">
        <v>299730005531580.44</v>
      </c>
      <c r="EP61" s="75">
        <v>262254477206747.59</v>
      </c>
      <c r="EQ61" s="75">
        <v>227705890097565.56</v>
      </c>
      <c r="ER61" s="75">
        <v>188811108834431.66</v>
      </c>
      <c r="ES61" s="75">
        <v>160804939275257.06</v>
      </c>
      <c r="ET61" s="75">
        <v>136116032825983.45</v>
      </c>
      <c r="EU61" s="75">
        <v>113332153642717.52</v>
      </c>
      <c r="EV61" s="75">
        <v>98717252488401.594</v>
      </c>
      <c r="EW61" s="75">
        <v>76358163280467.594</v>
      </c>
      <c r="EX61" s="75">
        <v>63752811726402.047</v>
      </c>
      <c r="EY61" s="75">
        <v>49082467462800.422</v>
      </c>
      <c r="EZ61" s="75">
        <v>39827794903721.883</v>
      </c>
      <c r="FA61" s="75">
        <v>31373138816332.566</v>
      </c>
      <c r="FB61" s="75">
        <v>24549416762524.777</v>
      </c>
      <c r="FC61" s="75">
        <v>18506124595000.391</v>
      </c>
      <c r="FD61" s="75">
        <v>16475892390519.873</v>
      </c>
      <c r="FE61" s="75">
        <v>11741636388980.297</v>
      </c>
      <c r="FF61" s="75">
        <v>8458831330754.8467</v>
      </c>
      <c r="FG61" s="75">
        <v>7180232453089.4922</v>
      </c>
      <c r="FH61" s="75">
        <v>5093507703218.3525</v>
      </c>
      <c r="FI61" s="75">
        <v>3323227883431.1431</v>
      </c>
      <c r="FK61" s="75"/>
      <c r="FL61" s="75"/>
      <c r="FM61" s="75"/>
      <c r="FN61" s="75"/>
      <c r="FO61" s="75"/>
      <c r="FP61" s="75"/>
      <c r="FQ61" s="75"/>
      <c r="FR61" s="75"/>
      <c r="IY61" s="219"/>
      <c r="IZ61" s="219"/>
      <c r="JA61" s="33">
        <v>14.79</v>
      </c>
      <c r="JB61" s="185" t="e">
        <v>#N/A</v>
      </c>
      <c r="JC61" s="185" t="e">
        <v>#N/A</v>
      </c>
      <c r="JD61" s="33">
        <v>14.79</v>
      </c>
      <c r="JE61" s="185" t="e">
        <v>#N/A</v>
      </c>
      <c r="JF61" s="185" t="e">
        <v>#N/A</v>
      </c>
      <c r="JG61" s="32"/>
      <c r="JH61" s="32"/>
      <c r="JI61" s="32"/>
      <c r="JJ61" s="32"/>
      <c r="JK61" s="32"/>
      <c r="JL61" s="32"/>
      <c r="JM61" s="32"/>
      <c r="JN61" s="32"/>
      <c r="JO61" s="32"/>
      <c r="JP61" s="32"/>
      <c r="JQ61" s="32"/>
      <c r="JR61" s="32"/>
      <c r="JS61" s="32"/>
      <c r="JT61" s="32"/>
      <c r="JU61" s="32"/>
      <c r="JV61" s="32"/>
      <c r="JW61" s="32"/>
      <c r="JX61" s="32"/>
      <c r="JY61" s="32"/>
      <c r="JZ61" s="32"/>
      <c r="KA61" s="32"/>
      <c r="KB61" s="32"/>
      <c r="KC61" s="32"/>
      <c r="KD61" s="32"/>
      <c r="KE61" s="32"/>
      <c r="KF61" s="32"/>
      <c r="KG61" s="32"/>
      <c r="KH61" s="32"/>
      <c r="KI61" s="32"/>
      <c r="KJ61" s="32"/>
      <c r="KK61" s="32"/>
      <c r="KL61" s="32"/>
      <c r="KM61" s="33">
        <v>14.79</v>
      </c>
      <c r="KN61" s="31"/>
      <c r="KO61" s="31"/>
      <c r="KP61" s="32"/>
      <c r="KQ61" s="32"/>
      <c r="KR61" s="32"/>
      <c r="KS61" s="32"/>
      <c r="KT61" s="32"/>
      <c r="KU61" s="32"/>
      <c r="KV61" s="32"/>
      <c r="KW61" s="32"/>
      <c r="KX61" s="32"/>
      <c r="KY61" s="32"/>
      <c r="KZ61" s="32"/>
      <c r="LA61" s="32"/>
      <c r="LB61" s="32"/>
      <c r="LC61" s="32"/>
      <c r="LD61" s="32"/>
      <c r="LE61" s="32"/>
      <c r="LF61" s="32"/>
      <c r="LG61" s="32"/>
      <c r="LH61" s="32"/>
      <c r="LI61" s="32"/>
      <c r="LJ61" s="32"/>
      <c r="LK61" s="32"/>
      <c r="LL61" s="32"/>
      <c r="LM61" s="32"/>
      <c r="LN61" s="32"/>
      <c r="LO61" s="32"/>
      <c r="LP61" s="32"/>
      <c r="LQ61" s="32"/>
      <c r="LR61" s="32"/>
      <c r="LS61" s="32"/>
      <c r="LT61" s="32"/>
      <c r="LU61" s="32"/>
      <c r="LV61" s="32"/>
      <c r="LW61" s="32"/>
      <c r="LX61" s="32"/>
      <c r="LY61" s="32"/>
      <c r="LZ61" s="32"/>
      <c r="MA61" s="32"/>
      <c r="MB61" s="32"/>
      <c r="MC61" s="32"/>
      <c r="MD61" s="32"/>
      <c r="ME61" s="32"/>
      <c r="MF61" s="32"/>
      <c r="MG61" s="32"/>
      <c r="MH61" s="32"/>
      <c r="MI61" s="32"/>
      <c r="MJ61" s="32"/>
      <c r="MK61" s="32"/>
      <c r="ML61" s="32"/>
      <c r="MM61" s="32"/>
      <c r="MN61" s="32"/>
      <c r="MO61" s="32"/>
      <c r="MP61" s="32"/>
      <c r="MQ61" s="32"/>
      <c r="MR61" s="32"/>
      <c r="MS61" s="32"/>
      <c r="MT61" s="32"/>
      <c r="MU61" s="32"/>
      <c r="MV61" s="32"/>
      <c r="MW61" s="32"/>
      <c r="MX61" s="32"/>
      <c r="MY61" s="32"/>
      <c r="MZ61" s="32"/>
      <c r="NA61" s="32"/>
      <c r="NB61" s="32"/>
      <c r="NC61" s="32"/>
      <c r="ND61" s="32"/>
      <c r="NE61" s="32"/>
      <c r="NF61" s="32"/>
      <c r="NG61" s="32"/>
      <c r="NH61" s="32"/>
      <c r="NI61" s="32"/>
      <c r="NJ61" s="32"/>
      <c r="NK61" s="32"/>
      <c r="NL61" s="32"/>
      <c r="NM61" s="32"/>
      <c r="NN61" s="32"/>
      <c r="NO61" s="32"/>
      <c r="NP61" s="32"/>
      <c r="NQ61" s="32"/>
      <c r="NR61" s="32"/>
      <c r="NS61" s="32"/>
      <c r="NT61" s="32"/>
      <c r="NU61" s="32"/>
      <c r="NV61" s="32"/>
      <c r="NW61" s="32"/>
      <c r="NX61" s="32"/>
      <c r="NY61" s="32"/>
      <c r="NZ61" s="32"/>
      <c r="OA61" s="32"/>
      <c r="OB61" s="32"/>
      <c r="OC61" s="32"/>
      <c r="OD61" s="32"/>
      <c r="OE61" s="32"/>
      <c r="OF61" s="32"/>
      <c r="OG61" s="32"/>
      <c r="OH61" s="32"/>
      <c r="OI61" s="32"/>
      <c r="OJ61" s="32"/>
      <c r="OL61" s="173" t="e">
        <v>#N/A</v>
      </c>
      <c r="OM61" s="173" t="e">
        <v>#N/A</v>
      </c>
      <c r="ON61" s="173">
        <v>288.69926264360089</v>
      </c>
      <c r="OO61" s="173">
        <v>21.297965806656819</v>
      </c>
      <c r="OP61" s="6">
        <v>413.26291334904346</v>
      </c>
      <c r="OQ61" s="6">
        <v>22.883958839271013</v>
      </c>
      <c r="OR61" s="6">
        <v>338.82421838807477</v>
      </c>
      <c r="OS61" s="6">
        <v>35.807198064641348</v>
      </c>
      <c r="OT61" s="175">
        <v>2916425302655530</v>
      </c>
      <c r="OU61" s="175">
        <v>28996982650300</v>
      </c>
      <c r="OV61" s="176">
        <v>517.39705369970295</v>
      </c>
      <c r="OW61" s="176">
        <v>35.597779384102999</v>
      </c>
      <c r="OX61" s="39">
        <v>986659013263360</v>
      </c>
      <c r="OY61" s="39">
        <v>724163429924864</v>
      </c>
      <c r="OZ61" s="39">
        <v>1092709406212090</v>
      </c>
      <c r="PA61" s="39">
        <v>834784137838592</v>
      </c>
      <c r="PB61" s="39">
        <v>0</v>
      </c>
      <c r="PC61" s="39">
        <v>255248933322752</v>
      </c>
      <c r="PD61" s="39">
        <v>0</v>
      </c>
      <c r="PE61" s="39">
        <v>645413057069056</v>
      </c>
      <c r="PF61" s="39">
        <v>271257350176768</v>
      </c>
      <c r="PG61" s="39">
        <v>333263356821504</v>
      </c>
      <c r="PH61" s="39">
        <v>363235685433344</v>
      </c>
      <c r="PI61" s="39">
        <v>615042202468352</v>
      </c>
      <c r="PJ61" s="39">
        <v>792881497374720</v>
      </c>
      <c r="PK61" s="39">
        <v>668256444612608</v>
      </c>
      <c r="PL61" s="39">
        <v>573677372440576</v>
      </c>
      <c r="PM61" s="39">
        <v>709657916080128</v>
      </c>
      <c r="PN61" s="39">
        <v>664682763386880</v>
      </c>
      <c r="PO61" s="39">
        <v>839448136777728</v>
      </c>
      <c r="PP61" s="39">
        <v>1296477620011000</v>
      </c>
      <c r="PQ61" s="39">
        <v>1273462366666750</v>
      </c>
      <c r="PR61" s="39">
        <v>1191775578357760</v>
      </c>
      <c r="PS61" s="39">
        <v>1407292205432830</v>
      </c>
      <c r="PT61" s="39">
        <v>1304172456574970</v>
      </c>
      <c r="PU61" s="39">
        <v>1726105211895800</v>
      </c>
      <c r="PV61" s="39">
        <v>1410110911938560</v>
      </c>
      <c r="PW61" s="39">
        <v>1629065794551800</v>
      </c>
      <c r="PX61" s="39">
        <v>1944133321097210</v>
      </c>
      <c r="PY61" s="39">
        <v>2066339904618490</v>
      </c>
      <c r="PZ61" s="39">
        <v>1874279033470970</v>
      </c>
      <c r="QA61" s="39">
        <v>2441906340495360</v>
      </c>
      <c r="QB61" s="39">
        <v>2272733752721400</v>
      </c>
      <c r="QC61" s="39">
        <v>2602501878579200</v>
      </c>
      <c r="QD61" s="39">
        <v>2624530228969470</v>
      </c>
      <c r="QE61" s="39">
        <v>2893506045542400</v>
      </c>
      <c r="QF61" s="39">
        <v>3165093470666750</v>
      </c>
      <c r="QG61" s="39">
        <v>3113153625849850</v>
      </c>
      <c r="QH61" s="39">
        <v>3279666018254840</v>
      </c>
      <c r="QI61" s="39">
        <v>3391278259634170</v>
      </c>
      <c r="QJ61" s="39">
        <v>3609827938926590</v>
      </c>
      <c r="QK61" s="39">
        <v>3619342365229050</v>
      </c>
      <c r="QL61" s="39">
        <v>3446545361928190</v>
      </c>
      <c r="QM61" s="39">
        <v>3841561020334080</v>
      </c>
      <c r="QN61" s="39">
        <v>4290246858506240</v>
      </c>
      <c r="QO61" s="39">
        <v>4055978941087740</v>
      </c>
      <c r="QP61" s="39">
        <v>4087893769322490</v>
      </c>
      <c r="QQ61" s="39">
        <v>4112339649429500</v>
      </c>
      <c r="QR61" s="39">
        <v>4233929368272890</v>
      </c>
      <c r="QS61" s="39">
        <v>4176715035181050</v>
      </c>
      <c r="QT61" s="39">
        <v>4642099974635520</v>
      </c>
      <c r="QU61" s="39">
        <v>4462153998270460</v>
      </c>
      <c r="QV61" s="39">
        <v>4704344251301880</v>
      </c>
      <c r="QW61" s="39">
        <v>4453013502558200</v>
      </c>
      <c r="QX61" s="39">
        <v>4304244962230270</v>
      </c>
      <c r="QY61" s="39">
        <v>4236964836409340</v>
      </c>
      <c r="QZ61" s="39">
        <v>4111510989176830</v>
      </c>
      <c r="RA61" s="39">
        <v>4216377715982330</v>
      </c>
      <c r="RB61" s="39">
        <v>3969274020364280</v>
      </c>
      <c r="RC61" s="39">
        <v>3865403725971450</v>
      </c>
      <c r="RD61" s="39">
        <v>3765837257244670</v>
      </c>
      <c r="RE61" s="39">
        <v>3332879052439550</v>
      </c>
      <c r="RF61" s="39">
        <v>3250194489540600</v>
      </c>
      <c r="RG61" s="39">
        <v>3440092442001400</v>
      </c>
      <c r="RH61" s="39">
        <v>3295094882959360</v>
      </c>
      <c r="RI61" s="39">
        <v>3241184721895420</v>
      </c>
      <c r="RJ61" s="39">
        <v>2764969753968640</v>
      </c>
      <c r="RK61" s="39">
        <v>2852440521048060</v>
      </c>
      <c r="RL61" s="39">
        <v>2817318694420480</v>
      </c>
      <c r="RM61" s="39">
        <v>2592583993786360</v>
      </c>
      <c r="RN61" s="39">
        <v>2193862181257210</v>
      </c>
      <c r="RO61" s="39">
        <v>2104884149092350</v>
      </c>
      <c r="RP61" s="39">
        <v>1949668191764480</v>
      </c>
      <c r="RQ61" s="39">
        <v>1840687691595770</v>
      </c>
      <c r="RR61" s="39">
        <v>1567409257316350</v>
      </c>
      <c r="RS61" s="39">
        <v>1367255996694520</v>
      </c>
      <c r="RT61" s="39">
        <v>1332711574732800</v>
      </c>
      <c r="RU61" s="39">
        <v>1143476523630590</v>
      </c>
      <c r="RV61" s="39">
        <v>1003940485267450</v>
      </c>
      <c r="RW61" s="39">
        <v>825350309281792</v>
      </c>
      <c r="RX61" s="39">
        <v>757733565399040</v>
      </c>
      <c r="RY61" s="39">
        <v>637701309071360</v>
      </c>
      <c r="RZ61" s="39">
        <v>570811555512320</v>
      </c>
      <c r="SA61" s="39">
        <v>433182415519744</v>
      </c>
      <c r="SB61" s="39">
        <v>362094566309888</v>
      </c>
      <c r="SC61" s="39">
        <v>289490895634432</v>
      </c>
      <c r="SD61" s="39">
        <v>253775776317440</v>
      </c>
      <c r="SE61" s="39">
        <v>196785133846528</v>
      </c>
      <c r="SF61" s="39">
        <v>179160215453696</v>
      </c>
      <c r="SG61" s="39">
        <v>119772435972096</v>
      </c>
      <c r="SH61" s="39">
        <v>91390654545920</v>
      </c>
      <c r="SI61" s="39">
        <v>70451975946240</v>
      </c>
      <c r="SJ61" s="39">
        <v>71277079429120</v>
      </c>
      <c r="SK61" s="39">
        <v>56034857058304</v>
      </c>
      <c r="SL61" s="39">
        <v>37425392910336</v>
      </c>
      <c r="SM61" s="39">
        <v>34502422298624</v>
      </c>
      <c r="SN61" s="39">
        <v>22429843849216</v>
      </c>
      <c r="SO61" s="39">
        <v>16351518261248</v>
      </c>
      <c r="SP61" s="39">
        <v>9366571843584</v>
      </c>
      <c r="SQ61" s="39">
        <v>9451965775872</v>
      </c>
      <c r="SR61" s="39">
        <v>1908023361536</v>
      </c>
      <c r="SS61" s="39">
        <v>131031986339840</v>
      </c>
      <c r="ST61" s="39">
        <v>98323318964224</v>
      </c>
      <c r="SU61" s="39">
        <v>125303984750592</v>
      </c>
      <c r="SV61" s="39">
        <v>98426222018560</v>
      </c>
      <c r="SW61" s="39">
        <v>3291562377216</v>
      </c>
      <c r="SX61" s="39">
        <v>39265840922624</v>
      </c>
      <c r="SY61" s="39">
        <v>2261300019200</v>
      </c>
      <c r="SZ61" s="39">
        <v>67626730520576</v>
      </c>
      <c r="TA61" s="39">
        <v>39188028194816</v>
      </c>
      <c r="TB61" s="39">
        <v>40232795766784</v>
      </c>
      <c r="TC61" s="39">
        <v>39180377784320</v>
      </c>
      <c r="TD61" s="39">
        <v>60483075833856</v>
      </c>
      <c r="TE61" s="39">
        <v>72517637111808</v>
      </c>
      <c r="TF61" s="39">
        <v>59578700005376</v>
      </c>
      <c r="TG61" s="39">
        <v>52339050283008</v>
      </c>
      <c r="TH61" s="39">
        <v>61234573475840</v>
      </c>
      <c r="TI61" s="39">
        <v>57707478384640</v>
      </c>
      <c r="TJ61" s="39">
        <v>69041565728768</v>
      </c>
      <c r="TK61" s="39">
        <v>94996120207360</v>
      </c>
      <c r="TL61" s="39">
        <v>93177771982848</v>
      </c>
      <c r="TM61" s="39">
        <v>90608047751168</v>
      </c>
      <c r="TN61" s="39">
        <v>98456664276992</v>
      </c>
      <c r="TO61" s="39">
        <v>94235088912384</v>
      </c>
      <c r="TP61" s="39">
        <v>116956833251328</v>
      </c>
      <c r="TQ61" s="39">
        <v>98055068057600</v>
      </c>
      <c r="TR61" s="39">
        <v>110936765497344</v>
      </c>
      <c r="TS61" s="39">
        <v>129313412218880</v>
      </c>
      <c r="TT61" s="39">
        <v>134170097483776</v>
      </c>
      <c r="TU61" s="39">
        <v>123061323956224</v>
      </c>
      <c r="TV61" s="39">
        <v>155581448978432</v>
      </c>
      <c r="TW61" s="39">
        <v>145955957506048</v>
      </c>
      <c r="TX61" s="39">
        <v>162741008465920</v>
      </c>
      <c r="TY61" s="39">
        <v>164049782308864</v>
      </c>
      <c r="TZ61" s="39">
        <v>177440248823808</v>
      </c>
      <c r="UA61" s="39">
        <v>192652033130496</v>
      </c>
      <c r="UB61" s="39">
        <v>189919192416256</v>
      </c>
      <c r="UC61" s="39">
        <v>197660971630592</v>
      </c>
      <c r="UD61" s="39">
        <v>204008933294080</v>
      </c>
      <c r="UE61" s="39">
        <v>216249371983872</v>
      </c>
      <c r="UF61" s="39">
        <v>215465959882752</v>
      </c>
      <c r="UG61" s="39">
        <v>206244195336192</v>
      </c>
      <c r="UH61" s="39">
        <v>226744376229888</v>
      </c>
      <c r="UI61" s="39">
        <v>251464144388096</v>
      </c>
      <c r="UJ61" s="39">
        <v>239044910907392</v>
      </c>
      <c r="UK61" s="39">
        <v>238576423927808</v>
      </c>
      <c r="UL61" s="39">
        <v>241474889318400</v>
      </c>
      <c r="UM61" s="39">
        <v>247196540731392</v>
      </c>
      <c r="UN61" s="39">
        <v>243342445117440</v>
      </c>
      <c r="UO61" s="39">
        <v>268895990579200</v>
      </c>
      <c r="UP61" s="39">
        <v>258503310573568</v>
      </c>
      <c r="UQ61" s="39">
        <v>270966114484224</v>
      </c>
      <c r="UR61" s="39">
        <v>257869551239168</v>
      </c>
      <c r="US61" s="39">
        <v>249341340024832</v>
      </c>
      <c r="UT61" s="39">
        <v>246150330318848</v>
      </c>
      <c r="UU61" s="39">
        <v>238143622086656</v>
      </c>
      <c r="UV61" s="39">
        <v>244261400346624</v>
      </c>
      <c r="UW61" s="39">
        <v>231357942857728</v>
      </c>
      <c r="UX61" s="39">
        <v>224721396301824</v>
      </c>
      <c r="UY61" s="39">
        <v>219786512433152</v>
      </c>
      <c r="UZ61" s="39">
        <v>196068864163840</v>
      </c>
      <c r="VA61" s="39">
        <v>191401090351104</v>
      </c>
      <c r="VB61" s="39">
        <v>201043308707840</v>
      </c>
      <c r="VC61" s="39">
        <v>193619155746816</v>
      </c>
      <c r="VD61" s="39">
        <v>191123041550336</v>
      </c>
      <c r="VE61" s="39">
        <v>164547360980992</v>
      </c>
      <c r="VF61" s="39">
        <v>168871805845504</v>
      </c>
      <c r="VG61" s="39">
        <v>167376486137856</v>
      </c>
      <c r="VH61" s="39">
        <v>155060113768448</v>
      </c>
      <c r="VI61" s="39">
        <v>133099476221952</v>
      </c>
      <c r="VJ61" s="39">
        <v>127869237854208</v>
      </c>
      <c r="VK61" s="39">
        <v>119309510639616</v>
      </c>
      <c r="VL61" s="39">
        <v>113299282722816</v>
      </c>
      <c r="VM61" s="39">
        <v>97802889723904</v>
      </c>
      <c r="VN61" s="39">
        <v>86586154811392</v>
      </c>
      <c r="VO61" s="39">
        <v>84491544559616</v>
      </c>
      <c r="VP61" s="39">
        <v>73799114424320</v>
      </c>
      <c r="VQ61" s="39">
        <v>65857673756672</v>
      </c>
      <c r="VR61" s="39">
        <v>55241911304192</v>
      </c>
      <c r="VS61" s="39">
        <v>51366227607552</v>
      </c>
      <c r="VT61" s="39">
        <v>44334208516096</v>
      </c>
      <c r="VU61" s="39">
        <v>40171592482816</v>
      </c>
      <c r="VV61" s="39">
        <v>31870192451584</v>
      </c>
      <c r="VW61" s="39">
        <v>27345742200832</v>
      </c>
      <c r="VX61" s="39">
        <v>22808321064960</v>
      </c>
      <c r="VY61" s="39">
        <v>20427655086080</v>
      </c>
      <c r="VZ61" s="39">
        <v>16662055092224</v>
      </c>
      <c r="WA61" s="39">
        <v>15479067377664</v>
      </c>
      <c r="WB61" s="39">
        <v>11331826614272</v>
      </c>
      <c r="WC61" s="39">
        <v>9215327338496</v>
      </c>
      <c r="WD61" s="39">
        <v>7615318851584</v>
      </c>
      <c r="WE61" s="39">
        <v>7668005076992</v>
      </c>
      <c r="WF61" s="39">
        <v>6456498192384</v>
      </c>
      <c r="WG61" s="39">
        <v>4834629517312</v>
      </c>
      <c r="WH61" s="39">
        <v>4586038886400</v>
      </c>
      <c r="WI61" s="39">
        <v>3427726000128</v>
      </c>
      <c r="WJ61" s="39">
        <v>2776642879488</v>
      </c>
      <c r="WK61" s="39">
        <v>1953131003904</v>
      </c>
      <c r="WL61" s="39">
        <v>1966993178624</v>
      </c>
      <c r="WM61" s="39">
        <v>768406650880</v>
      </c>
      <c r="WN61" s="36"/>
      <c r="WO61" s="37">
        <v>2.298299501290864</v>
      </c>
      <c r="WP61" s="37" t="e">
        <v>#N/A</v>
      </c>
      <c r="WQ61" s="37">
        <v>28.939919830572933</v>
      </c>
      <c r="WR61" s="37" t="e">
        <v>#N/A</v>
      </c>
      <c r="WS61" s="37">
        <v>22.747852585720871</v>
      </c>
      <c r="WT61" s="37" t="e">
        <v>#N/A</v>
      </c>
      <c r="WU61" s="37">
        <v>286.43831222984664</v>
      </c>
      <c r="WV61" t="e">
        <v>#N/A</v>
      </c>
      <c r="WW61"/>
      <c r="WX61" s="39">
        <v>3.9588786421049229</v>
      </c>
      <c r="WY61" s="39">
        <v>601.79</v>
      </c>
      <c r="WZ61" s="39">
        <v>18.900188813797733</v>
      </c>
      <c r="XA61" s="39">
        <v>67.049689440993788</v>
      </c>
      <c r="XB61" s="227">
        <v>4194386044893157</v>
      </c>
      <c r="XC61" s="227">
        <v>728625742455862.87</v>
      </c>
      <c r="XD61" s="39">
        <v>323.64477948203432</v>
      </c>
      <c r="XE61" s="39">
        <v>30.22136774520613</v>
      </c>
      <c r="XF61" s="39">
        <v>354.25354430710865</v>
      </c>
      <c r="XG61" s="39">
        <v>44.42537905069134</v>
      </c>
      <c r="XH61" s="220"/>
      <c r="XI61" s="223"/>
      <c r="XJ61" s="223"/>
      <c r="XK61" s="187">
        <v>912017867497469</v>
      </c>
      <c r="XL61" s="187">
        <v>921427256718139</v>
      </c>
      <c r="XM61" s="187">
        <v>1240736931273060</v>
      </c>
      <c r="XN61" s="187">
        <v>1687074137674830</v>
      </c>
      <c r="XO61" s="187">
        <v>2163174531875370</v>
      </c>
      <c r="XP61" s="187">
        <v>2603955638401980</v>
      </c>
      <c r="XQ61" s="187">
        <v>2982898445138280</v>
      </c>
      <c r="XR61" s="187">
        <v>3264694943454910</v>
      </c>
      <c r="XS61" s="187">
        <v>3483710888041410</v>
      </c>
      <c r="XT61" s="187">
        <v>3744632631284220</v>
      </c>
      <c r="XU61" s="187">
        <v>4180686288660280</v>
      </c>
      <c r="XV61" s="187">
        <v>4752743704626320</v>
      </c>
      <c r="XW61" s="187">
        <v>5287925265763370</v>
      </c>
      <c r="XX61" s="187">
        <v>5704926521990650</v>
      </c>
      <c r="XY61" s="187">
        <v>5863018376973940</v>
      </c>
      <c r="XZ61" s="187">
        <v>5649510987242110</v>
      </c>
      <c r="YA61" s="187">
        <v>5067705442751500</v>
      </c>
      <c r="YB61" s="187">
        <v>4189146974791280</v>
      </c>
      <c r="YC61" s="187">
        <v>3172424218310320</v>
      </c>
      <c r="YD61" s="187">
        <v>2177447988250130</v>
      </c>
      <c r="YE61" s="187">
        <v>1331154992732950</v>
      </c>
      <c r="YF61" s="187">
        <v>694506464119550</v>
      </c>
      <c r="YG61" s="187">
        <v>286481581958011</v>
      </c>
      <c r="YH61" s="187">
        <v>77304596615752.203</v>
      </c>
      <c r="YI61" s="187">
        <v>3896321374455.9702</v>
      </c>
      <c r="YJ61" s="187">
        <v>0</v>
      </c>
      <c r="YK61" s="187">
        <v>82967177461.5923</v>
      </c>
      <c r="YL61" s="187">
        <v>1176939235992.3</v>
      </c>
      <c r="YM61" s="187">
        <v>1315595817383.3401</v>
      </c>
      <c r="YN61" s="187">
        <v>945199776435.49805</v>
      </c>
      <c r="YO61" s="187">
        <v>496952763777.79102</v>
      </c>
      <c r="YP61" s="187">
        <v>210467967331.61899</v>
      </c>
      <c r="YQ61" s="187">
        <v>87608744096.977798</v>
      </c>
      <c r="YR61" s="187">
        <v>77744249453.009399</v>
      </c>
      <c r="YS61" s="187">
        <v>87076806243.800003</v>
      </c>
      <c r="YT61"/>
      <c r="YU61" s="187"/>
      <c r="YV61" s="187"/>
      <c r="YW61" s="187"/>
      <c r="YX61" s="187">
        <v>487832563128945</v>
      </c>
      <c r="YY61" s="187">
        <v>447781720409196</v>
      </c>
      <c r="YZ61" s="187">
        <v>511239429002071</v>
      </c>
      <c r="ZA61" s="187">
        <v>650431043442764</v>
      </c>
      <c r="ZB61" s="187">
        <v>806421995859477</v>
      </c>
      <c r="ZC61" s="187">
        <v>881826190722835</v>
      </c>
      <c r="ZD61" s="187">
        <v>849321005867525</v>
      </c>
      <c r="ZE61" s="187">
        <v>750040527991583</v>
      </c>
      <c r="ZF61" s="187">
        <v>654731702941253</v>
      </c>
      <c r="ZG61" s="187">
        <v>610990361575881</v>
      </c>
      <c r="ZH61" s="187">
        <v>636851342916077</v>
      </c>
      <c r="ZI61" s="187">
        <v>707269091473171</v>
      </c>
      <c r="ZJ61" s="187">
        <v>780960855912007</v>
      </c>
      <c r="ZK61" s="187">
        <v>839324512490649</v>
      </c>
      <c r="ZL61" s="187">
        <v>860007029658196</v>
      </c>
      <c r="ZM61" s="187">
        <v>826292790273593</v>
      </c>
      <c r="ZN61" s="187">
        <v>739068088872290</v>
      </c>
      <c r="ZO61" s="187">
        <v>609303816039062</v>
      </c>
      <c r="ZP61" s="187">
        <v>460511131958241</v>
      </c>
      <c r="ZQ61" s="187">
        <v>315911474413892</v>
      </c>
      <c r="ZR61" s="187">
        <v>193452474563896</v>
      </c>
      <c r="ZS61" s="187">
        <v>101442397832989</v>
      </c>
      <c r="ZT61" s="187">
        <v>42730332885411.203</v>
      </c>
      <c r="ZU61" s="187">
        <v>14223427962721.699</v>
      </c>
      <c r="ZV61" s="187">
        <v>6280414184895.9902</v>
      </c>
      <c r="ZW61" s="187">
        <v>0</v>
      </c>
      <c r="ZX61" s="187">
        <v>754710247442.55701</v>
      </c>
      <c r="ZY61" s="187">
        <v>1910391278789.1201</v>
      </c>
      <c r="ZZ61" s="187">
        <v>2155869055519.3201</v>
      </c>
      <c r="AAA61" s="187">
        <v>1660925172029.3</v>
      </c>
      <c r="AAB61" s="187">
        <v>966196353272.48596</v>
      </c>
      <c r="AAC61" s="187">
        <v>468899312268.18201</v>
      </c>
      <c r="AAD61" s="187">
        <v>307263408493.93402</v>
      </c>
      <c r="AAE61" s="187">
        <v>307035118996.888</v>
      </c>
      <c r="AAF61" s="187">
        <v>330823788716.78302</v>
      </c>
    </row>
    <row r="62" spans="1:708" x14ac:dyDescent="0.3">
      <c r="A62" s="2">
        <v>43129</v>
      </c>
      <c r="B62" s="4" t="s">
        <v>6</v>
      </c>
      <c r="C62" s="4" t="s">
        <v>7</v>
      </c>
      <c r="D62" s="4">
        <v>23</v>
      </c>
      <c r="E62" s="3">
        <v>0.74062499999999998</v>
      </c>
      <c r="F62" s="3">
        <v>0.7427083333333333</v>
      </c>
      <c r="G62" s="196"/>
      <c r="H62" s="57">
        <v>43129.740624999999</v>
      </c>
      <c r="I62" s="57">
        <v>43129.742708333331</v>
      </c>
      <c r="J62" s="196">
        <f t="shared" si="0"/>
        <v>56</v>
      </c>
      <c r="K62" s="77">
        <v>7.9</v>
      </c>
      <c r="L62" s="53">
        <v>92</v>
      </c>
      <c r="M62" s="53">
        <v>11.9</v>
      </c>
      <c r="N62" s="53">
        <v>6.7</v>
      </c>
      <c r="O62" s="53">
        <v>241</v>
      </c>
      <c r="P62" s="53">
        <v>1007.3</v>
      </c>
      <c r="Q62" s="54">
        <v>2</v>
      </c>
      <c r="R62" s="210" t="s">
        <v>31</v>
      </c>
      <c r="S62" s="211">
        <v>13.65</v>
      </c>
      <c r="T62" s="211">
        <v>1.8969310943833237</v>
      </c>
      <c r="U62" s="212">
        <v>3166.1666666666665</v>
      </c>
      <c r="V62" s="78">
        <v>23</v>
      </c>
      <c r="W62" s="116">
        <v>10.5</v>
      </c>
      <c r="X62" s="116">
        <v>88.980208333333337</v>
      </c>
      <c r="Y62" s="116">
        <v>7.35</v>
      </c>
      <c r="Z62" s="117">
        <v>9.7412109366666499E-2</v>
      </c>
      <c r="AA62" s="117">
        <v>378.29665913333366</v>
      </c>
      <c r="AB62" s="116">
        <v>1.0285378981666673</v>
      </c>
      <c r="AC62" s="116">
        <v>1.0592989739999992</v>
      </c>
      <c r="AD62" s="116">
        <v>17.250954861111111</v>
      </c>
      <c r="AE62" s="116">
        <v>3.2234805617777806</v>
      </c>
      <c r="AF62" s="116">
        <v>196.85763888888889</v>
      </c>
      <c r="AG62" s="116">
        <v>1.0059034550555559</v>
      </c>
      <c r="AH62" s="116">
        <v>58.432508680555557</v>
      </c>
      <c r="AI62" s="116">
        <v>452.42604166666666</v>
      </c>
      <c r="AJ62" s="118">
        <v>22.230295138888888</v>
      </c>
      <c r="AK62" s="83">
        <v>378.3718258895031</v>
      </c>
      <c r="AL62" s="84">
        <v>6.475711548062022</v>
      </c>
      <c r="AM62" s="76"/>
      <c r="AN62" s="48">
        <v>74.791090449807825</v>
      </c>
      <c r="AO62" s="49">
        <v>113.64473572808924</v>
      </c>
      <c r="AP62" s="48">
        <v>1.6630505299473011</v>
      </c>
      <c r="AQ62" s="49">
        <v>6.2716257020611663E-2</v>
      </c>
      <c r="AR62" s="49">
        <v>1.2129578013939655</v>
      </c>
      <c r="AS62" s="49">
        <v>2.6590961653906044E-2</v>
      </c>
      <c r="AT62" s="89">
        <v>98.769794808023704</v>
      </c>
      <c r="AU62" s="90">
        <v>245.19708798273774</v>
      </c>
      <c r="AV62" s="89">
        <v>43.005158817771985</v>
      </c>
      <c r="AW62" s="90">
        <v>106.76077368438789</v>
      </c>
      <c r="AX62" s="74">
        <v>40.623176239257589</v>
      </c>
      <c r="AY62" s="74">
        <v>37.680814856687753</v>
      </c>
      <c r="AZ62" s="74">
        <v>31.252726371244201</v>
      </c>
      <c r="BA62" s="90">
        <v>30.735675485763878</v>
      </c>
      <c r="BB62" s="89">
        <v>105.99625906863633</v>
      </c>
      <c r="BC62" s="74">
        <v>141.79303042172995</v>
      </c>
      <c r="BD62" s="74">
        <v>34.116601044907824</v>
      </c>
      <c r="BE62" s="70">
        <v>46.655901866330034</v>
      </c>
      <c r="BF62" s="74">
        <v>25.776077946116125</v>
      </c>
      <c r="BG62" s="69">
        <v>60.047308187957491</v>
      </c>
      <c r="BH62" s="88"/>
      <c r="BI62" s="70"/>
      <c r="BJ62" s="70"/>
      <c r="BK62" s="70"/>
      <c r="BL62" s="70"/>
      <c r="BM62" s="69"/>
      <c r="BN62" s="71"/>
      <c r="BP62" s="73"/>
      <c r="BQ62" s="73"/>
      <c r="BT62" s="70"/>
      <c r="BU62" s="69"/>
      <c r="BV62" s="8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c r="DE62" s="75"/>
      <c r="DF62" s="75"/>
      <c r="DG62" s="75"/>
      <c r="DH62" s="75"/>
      <c r="DI62" s="75"/>
      <c r="DJ62" s="75"/>
      <c r="DK62" s="75"/>
      <c r="DL62" s="75"/>
      <c r="DM62" s="75"/>
      <c r="DN62" s="75"/>
      <c r="DO62" s="75"/>
      <c r="DP62" s="75"/>
      <c r="DQ62" s="75"/>
      <c r="DR62" s="75"/>
      <c r="DS62" s="75"/>
      <c r="DT62" s="75"/>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75"/>
      <c r="EU62" s="75"/>
      <c r="EV62" s="75"/>
      <c r="EW62" s="75"/>
      <c r="EX62" s="75"/>
      <c r="EY62" s="75"/>
      <c r="EZ62" s="75"/>
      <c r="FA62" s="75"/>
      <c r="FB62" s="75"/>
      <c r="FC62" s="75"/>
      <c r="FD62" s="75"/>
      <c r="FE62" s="75"/>
      <c r="FF62" s="75"/>
      <c r="FG62" s="75"/>
      <c r="FH62" s="75"/>
      <c r="FI62" s="75"/>
      <c r="FK62" s="75"/>
      <c r="FL62" s="75"/>
      <c r="FM62" s="75"/>
      <c r="FN62" s="75"/>
      <c r="FO62" s="75"/>
      <c r="FP62" s="75"/>
      <c r="FQ62" s="75"/>
      <c r="FR62" s="75"/>
      <c r="IY62" s="219"/>
      <c r="IZ62" s="219"/>
      <c r="JA62" s="33">
        <v>14.79</v>
      </c>
      <c r="JB62" s="185" t="e">
        <v>#N/A</v>
      </c>
      <c r="JC62" s="185" t="e">
        <v>#N/A</v>
      </c>
      <c r="JD62" s="33">
        <v>14.79</v>
      </c>
      <c r="JE62" s="185" t="e">
        <v>#N/A</v>
      </c>
      <c r="JF62" s="185" t="e">
        <v>#N/A</v>
      </c>
      <c r="JG62" s="32"/>
      <c r="JH62" s="32"/>
      <c r="JI62" s="32"/>
      <c r="JJ62" s="32"/>
      <c r="JK62" s="32"/>
      <c r="JL62" s="32"/>
      <c r="JM62" s="32"/>
      <c r="JN62" s="32"/>
      <c r="JO62" s="32"/>
      <c r="JP62" s="32"/>
      <c r="JQ62" s="32"/>
      <c r="JR62" s="32"/>
      <c r="JS62" s="32"/>
      <c r="JT62" s="32"/>
      <c r="JU62" s="32"/>
      <c r="JV62" s="32"/>
      <c r="JW62" s="32"/>
      <c r="JX62" s="32"/>
      <c r="JY62" s="32"/>
      <c r="JZ62" s="32"/>
      <c r="KA62" s="32"/>
      <c r="KB62" s="32"/>
      <c r="KC62" s="32"/>
      <c r="KD62" s="32"/>
      <c r="KE62" s="32"/>
      <c r="KF62" s="32"/>
      <c r="KG62" s="32"/>
      <c r="KH62" s="32"/>
      <c r="KI62" s="32"/>
      <c r="KJ62" s="32"/>
      <c r="KK62" s="32"/>
      <c r="KL62" s="32"/>
      <c r="KM62" s="33">
        <v>14.79</v>
      </c>
      <c r="KN62" s="31"/>
      <c r="KO62" s="31"/>
      <c r="KP62" s="32"/>
      <c r="KQ62" s="32"/>
      <c r="KR62" s="32"/>
      <c r="KS62" s="32"/>
      <c r="KT62" s="32"/>
      <c r="KU62" s="32"/>
      <c r="KV62" s="32"/>
      <c r="KW62" s="32"/>
      <c r="KX62" s="32"/>
      <c r="KY62" s="32"/>
      <c r="KZ62" s="32"/>
      <c r="LA62" s="32"/>
      <c r="LB62" s="32"/>
      <c r="LC62" s="32"/>
      <c r="LD62" s="32"/>
      <c r="LE62" s="32"/>
      <c r="LF62" s="32"/>
      <c r="LG62" s="32"/>
      <c r="LH62" s="32"/>
      <c r="LI62" s="32"/>
      <c r="LJ62" s="32"/>
      <c r="LK62" s="32"/>
      <c r="LL62" s="32"/>
      <c r="LM62" s="32"/>
      <c r="LN62" s="32"/>
      <c r="LO62" s="32"/>
      <c r="LP62" s="32"/>
      <c r="LQ62" s="32"/>
      <c r="LR62" s="32"/>
      <c r="LS62" s="32"/>
      <c r="LT62" s="32"/>
      <c r="LU62" s="32"/>
      <c r="LV62" s="32"/>
      <c r="LW62" s="32"/>
      <c r="LX62" s="32"/>
      <c r="LY62" s="32"/>
      <c r="LZ62" s="32"/>
      <c r="MA62" s="32"/>
      <c r="MB62" s="32"/>
      <c r="MC62" s="32"/>
      <c r="MD62" s="32"/>
      <c r="ME62" s="32"/>
      <c r="MF62" s="32"/>
      <c r="MG62" s="32"/>
      <c r="MH62" s="32"/>
      <c r="MI62" s="32"/>
      <c r="MJ62" s="32"/>
      <c r="MK62" s="32"/>
      <c r="ML62" s="32"/>
      <c r="MM62" s="32"/>
      <c r="MN62" s="32"/>
      <c r="MO62" s="32"/>
      <c r="MP62" s="32"/>
      <c r="MQ62" s="32"/>
      <c r="MR62" s="32"/>
      <c r="MS62" s="32"/>
      <c r="MT62" s="32"/>
      <c r="MU62" s="32"/>
      <c r="MV62" s="32"/>
      <c r="MW62" s="32"/>
      <c r="MX62" s="32"/>
      <c r="MY62" s="32"/>
      <c r="MZ62" s="32"/>
      <c r="NA62" s="32"/>
      <c r="NB62" s="32"/>
      <c r="NC62" s="32"/>
      <c r="ND62" s="32"/>
      <c r="NE62" s="32"/>
      <c r="NF62" s="32"/>
      <c r="NG62" s="32"/>
      <c r="NH62" s="32"/>
      <c r="NI62" s="32"/>
      <c r="NJ62" s="32"/>
      <c r="NK62" s="32"/>
      <c r="NL62" s="32"/>
      <c r="NM62" s="32"/>
      <c r="NN62" s="32"/>
      <c r="NO62" s="32"/>
      <c r="NP62" s="32"/>
      <c r="NQ62" s="32"/>
      <c r="NR62" s="32"/>
      <c r="NS62" s="32"/>
      <c r="NT62" s="32"/>
      <c r="NU62" s="32"/>
      <c r="NV62" s="32"/>
      <c r="NW62" s="32"/>
      <c r="NX62" s="32"/>
      <c r="NY62" s="32"/>
      <c r="NZ62" s="32"/>
      <c r="OA62" s="32"/>
      <c r="OB62" s="32"/>
      <c r="OC62" s="32"/>
      <c r="OD62" s="32"/>
      <c r="OE62" s="32"/>
      <c r="OF62" s="32"/>
      <c r="OG62" s="32"/>
      <c r="OH62" s="32"/>
      <c r="OI62" s="32"/>
      <c r="OJ62" s="32"/>
      <c r="OL62" s="173" t="e">
        <v>#N/A</v>
      </c>
      <c r="OM62" s="173" t="e">
        <v>#N/A</v>
      </c>
      <c r="ON62" s="173" t="e">
        <v>#N/A</v>
      </c>
      <c r="OO62" s="173">
        <v>38.198894424008245</v>
      </c>
      <c r="OP62" s="6" t="e">
        <v>#N/A</v>
      </c>
      <c r="OQ62" s="6">
        <v>-4.4939986587982768</v>
      </c>
      <c r="OR62" s="6" t="e">
        <v>#N/A</v>
      </c>
      <c r="OS62" s="6">
        <v>16.216818811874997</v>
      </c>
      <c r="OV62" s="176"/>
      <c r="OW62" s="176"/>
      <c r="OX62" s="39"/>
      <c r="OY62" s="39"/>
      <c r="OZ62" s="39"/>
      <c r="PA62" s="39"/>
      <c r="PB62" s="39"/>
      <c r="PC62" s="39"/>
      <c r="PD62" s="39"/>
      <c r="PE62" s="39"/>
      <c r="PF62" s="39"/>
      <c r="PG62" s="39"/>
      <c r="PH62" s="39"/>
      <c r="PI62" s="39"/>
      <c r="PJ62" s="39"/>
      <c r="PK62" s="39"/>
      <c r="PL62" s="39"/>
      <c r="PM62" s="39"/>
      <c r="PN62" s="39"/>
      <c r="PO62" s="39"/>
      <c r="PP62" s="39"/>
      <c r="PQ62" s="39"/>
      <c r="PR62" s="39"/>
      <c r="PS62" s="39"/>
      <c r="PT62" s="39"/>
      <c r="PU62" s="39"/>
      <c r="PV62" s="39"/>
      <c r="PW62" s="39"/>
      <c r="PX62" s="39"/>
      <c r="PY62" s="39"/>
      <c r="PZ62" s="39"/>
      <c r="QA62" s="39"/>
      <c r="QB62" s="39"/>
      <c r="QC62" s="39"/>
      <c r="QD62" s="39"/>
      <c r="QE62" s="39"/>
      <c r="QF62" s="39"/>
      <c r="QG62" s="32"/>
      <c r="QH62" s="32"/>
      <c r="QI62" s="32"/>
      <c r="QJ62" s="32"/>
      <c r="QK62" s="32"/>
      <c r="QL62" s="32"/>
      <c r="QM62" s="32"/>
      <c r="QN62" s="32"/>
      <c r="QO62" s="32"/>
      <c r="QP62" s="39"/>
      <c r="QQ62" s="32"/>
      <c r="QR62" s="39"/>
      <c r="QS62" s="39"/>
      <c r="QT62" s="39"/>
      <c r="QU62" s="39"/>
      <c r="QV62" s="39"/>
      <c r="QW62" s="39"/>
      <c r="QX62" s="39"/>
      <c r="QY62" s="39"/>
      <c r="QZ62" s="39"/>
      <c r="RA62" s="39"/>
      <c r="RB62" s="39"/>
      <c r="RC62" s="39"/>
      <c r="RD62" s="39"/>
      <c r="RE62" s="39"/>
      <c r="RF62" s="39"/>
      <c r="RG62" s="39"/>
      <c r="RH62" s="39"/>
      <c r="RI62" s="39"/>
      <c r="RJ62" s="39"/>
      <c r="RK62" s="39"/>
      <c r="RL62" s="39"/>
      <c r="RM62" s="39"/>
      <c r="RN62" s="39"/>
      <c r="RO62" s="39"/>
      <c r="RP62" s="39"/>
      <c r="RQ62" s="39"/>
      <c r="RR62" s="39"/>
      <c r="RS62" s="39"/>
      <c r="RT62" s="39"/>
      <c r="RU62" s="39"/>
      <c r="RV62" s="39"/>
      <c r="RW62" s="39"/>
      <c r="RX62" s="39"/>
      <c r="RY62" s="39"/>
      <c r="RZ62" s="39"/>
      <c r="SA62" s="39"/>
      <c r="SB62" s="39"/>
      <c r="SC62" s="39"/>
      <c r="SD62" s="39"/>
      <c r="SE62" s="39"/>
      <c r="SF62" s="39"/>
      <c r="SG62" s="39"/>
      <c r="SH62" s="39"/>
      <c r="SI62" s="39"/>
      <c r="SJ62" s="39"/>
      <c r="SK62" s="39"/>
      <c r="SL62" s="39"/>
      <c r="SM62" s="39"/>
      <c r="SN62" s="39"/>
      <c r="SO62" s="39"/>
      <c r="SP62" s="39"/>
      <c r="SS62" s="39">
        <v>58400129941504</v>
      </c>
      <c r="ST62" s="39">
        <v>45994444062720</v>
      </c>
      <c r="SU62" s="39">
        <v>39454286807040</v>
      </c>
      <c r="SV62" s="39">
        <v>33230730297344</v>
      </c>
      <c r="SW62" s="39">
        <v>433138559877120</v>
      </c>
      <c r="SX62" s="39">
        <v>346807502635008</v>
      </c>
      <c r="SY62" s="39">
        <v>277945755107328</v>
      </c>
      <c r="SZ62" s="39">
        <v>227362264317952</v>
      </c>
      <c r="TA62" s="39">
        <v>345700911022080</v>
      </c>
      <c r="TB62" s="39">
        <v>439097793445888</v>
      </c>
      <c r="TC62" s="39">
        <v>469613166985216</v>
      </c>
      <c r="TD62" s="39">
        <v>321466054737920</v>
      </c>
      <c r="TE62" s="39">
        <v>425769671065600</v>
      </c>
      <c r="TF62" s="39">
        <v>386420321550336</v>
      </c>
      <c r="TG62" s="39">
        <v>332637264674816</v>
      </c>
      <c r="TH62" s="39">
        <v>362636940148736</v>
      </c>
      <c r="TI62" s="39">
        <v>366827418943488</v>
      </c>
      <c r="TJ62" s="39">
        <v>345925658607616</v>
      </c>
      <c r="TK62" s="39">
        <v>460321240121344</v>
      </c>
      <c r="TL62" s="39">
        <v>250443301126144</v>
      </c>
      <c r="TM62" s="39">
        <v>275457744306176</v>
      </c>
      <c r="TN62" s="39">
        <v>248256508461056</v>
      </c>
      <c r="TO62" s="39">
        <v>232610731130880</v>
      </c>
      <c r="TP62" s="39">
        <v>236152703418368</v>
      </c>
      <c r="TQ62" s="39">
        <v>141008440393728</v>
      </c>
      <c r="TR62" s="39">
        <v>215651398451200</v>
      </c>
      <c r="TS62" s="39">
        <v>146671069560832</v>
      </c>
      <c r="TT62" s="39">
        <v>188006220693504</v>
      </c>
      <c r="TU62" s="39">
        <v>167614504501248</v>
      </c>
      <c r="TV62" s="39">
        <v>277277317267456</v>
      </c>
      <c r="TW62" s="39">
        <v>380103431290880</v>
      </c>
      <c r="TX62" s="39">
        <v>321915315027968</v>
      </c>
      <c r="TY62" s="39">
        <v>414410522755072</v>
      </c>
      <c r="TZ62" s="39">
        <v>479366735724544</v>
      </c>
      <c r="UA62" s="39">
        <v>577560626855936</v>
      </c>
      <c r="UB62" s="32">
        <v>718343950565376</v>
      </c>
      <c r="UC62" s="32">
        <v>783305599352832</v>
      </c>
      <c r="UD62" s="32">
        <v>812337833443328</v>
      </c>
      <c r="UE62" s="32">
        <v>894469150867456</v>
      </c>
      <c r="UF62" s="32">
        <v>929661039149056</v>
      </c>
      <c r="UG62" s="32">
        <v>955313603739648</v>
      </c>
      <c r="UH62" s="32">
        <v>881648203726848</v>
      </c>
      <c r="UI62" s="32">
        <v>839723551555584</v>
      </c>
      <c r="UJ62" s="32">
        <v>751909321310208</v>
      </c>
      <c r="UK62" s="39">
        <v>637104308617216</v>
      </c>
      <c r="UL62" s="32">
        <v>682478557724672</v>
      </c>
      <c r="UM62" s="39">
        <v>546292660961280</v>
      </c>
      <c r="UN62" s="39">
        <v>509056468910080</v>
      </c>
      <c r="UO62" s="39">
        <v>420410357186560</v>
      </c>
      <c r="UP62" s="39">
        <v>348097402109952</v>
      </c>
      <c r="UQ62" s="39">
        <v>326369766539264</v>
      </c>
      <c r="UR62" s="39">
        <v>251891644628992</v>
      </c>
      <c r="US62" s="39">
        <v>254965180268544</v>
      </c>
      <c r="UT62" s="39">
        <v>178487683973120</v>
      </c>
      <c r="UU62" s="39">
        <v>166878118936576</v>
      </c>
      <c r="UV62" s="39">
        <v>169154720038912</v>
      </c>
      <c r="UW62" s="39">
        <v>125324402622464</v>
      </c>
      <c r="UX62" s="39">
        <v>112230339182592</v>
      </c>
      <c r="UY62" s="39">
        <v>109391298691072</v>
      </c>
      <c r="UZ62" s="39">
        <v>89246811553792</v>
      </c>
      <c r="VA62" s="39">
        <v>59596634849280</v>
      </c>
      <c r="VB62" s="39">
        <v>61840998531072</v>
      </c>
      <c r="VC62" s="39">
        <v>56825143623680</v>
      </c>
      <c r="VD62" s="39">
        <v>61431915479040</v>
      </c>
      <c r="VE62" s="39">
        <v>54910406098944</v>
      </c>
      <c r="VF62" s="39">
        <v>40482113585152</v>
      </c>
      <c r="VG62" s="39">
        <v>51841970733056</v>
      </c>
      <c r="VH62" s="39">
        <v>56326977748992</v>
      </c>
      <c r="VI62" s="39">
        <v>50903914643456</v>
      </c>
      <c r="VJ62" s="39">
        <v>43758104084480</v>
      </c>
      <c r="VK62" s="39">
        <v>45990656606208</v>
      </c>
      <c r="VL62" s="39">
        <v>50635340775424</v>
      </c>
      <c r="VM62" s="39">
        <v>50899674202112</v>
      </c>
      <c r="VN62" s="39">
        <v>42204596797440</v>
      </c>
      <c r="VO62" s="39">
        <v>48971523293184</v>
      </c>
      <c r="VP62" s="39">
        <v>33103076655104</v>
      </c>
      <c r="VQ62" s="39">
        <v>32908198805504</v>
      </c>
      <c r="VR62" s="39">
        <v>30863572074496</v>
      </c>
      <c r="VS62" s="39">
        <v>37924909350912</v>
      </c>
      <c r="VT62" s="39">
        <v>16519212826624</v>
      </c>
      <c r="VU62" s="39">
        <v>20716286115840</v>
      </c>
      <c r="VV62" s="39">
        <v>17850251083776</v>
      </c>
      <c r="VW62" s="39">
        <v>16285339484160</v>
      </c>
      <c r="VX62" s="39">
        <v>18417511825408</v>
      </c>
      <c r="VY62" s="39">
        <v>11981031473152</v>
      </c>
      <c r="VZ62" s="39">
        <v>9466127843328</v>
      </c>
      <c r="WA62" s="39">
        <v>2048996278272</v>
      </c>
      <c r="WB62" s="39">
        <v>6429128785920</v>
      </c>
      <c r="WC62" s="39">
        <v>6412303859712</v>
      </c>
      <c r="WD62" s="39">
        <v>9591376052224</v>
      </c>
      <c r="WE62" s="39">
        <v>2040062672896</v>
      </c>
      <c r="WF62" s="39">
        <v>2057809559552</v>
      </c>
      <c r="WG62" s="39">
        <v>2025579741184</v>
      </c>
      <c r="WH62" s="39">
        <v>2047896190976</v>
      </c>
      <c r="WI62" s="39">
        <v>2047045140480</v>
      </c>
      <c r="WJ62" s="39">
        <v>2026224091136</v>
      </c>
      <c r="WK62" s="39">
        <v>2031905406976</v>
      </c>
      <c r="WL62" s="39">
        <v>2039649009664</v>
      </c>
      <c r="WM62" s="39">
        <v>2049275985920</v>
      </c>
      <c r="WN62" s="36"/>
      <c r="WO62" s="37">
        <v>2.425915602787931E-2</v>
      </c>
      <c r="WP62" s="37" t="e">
        <v>#N/A</v>
      </c>
      <c r="WQ62" s="37">
        <v>2.6099505795511564</v>
      </c>
      <c r="WR62" s="37" t="e">
        <v>#N/A</v>
      </c>
      <c r="WS62" s="37">
        <v>0.54116578831423012</v>
      </c>
      <c r="WT62" s="37" t="e">
        <v>#N/A</v>
      </c>
      <c r="WU62" s="37">
        <v>58.221974466910339</v>
      </c>
      <c r="WV62" t="e">
        <v>#N/A</v>
      </c>
      <c r="WW62"/>
      <c r="WX62" s="39">
        <v>4.6072433559415797</v>
      </c>
      <c r="WY62" s="39">
        <v>72.329999999999984</v>
      </c>
      <c r="WZ62" s="39">
        <v>17.812888372900023</v>
      </c>
      <c r="XA62" s="39">
        <v>67.071823204419886</v>
      </c>
      <c r="XB62" s="227">
        <v>8.9867354437187504E+16</v>
      </c>
      <c r="XC62" s="227">
        <v>9.4283022319273165E+17</v>
      </c>
      <c r="XD62" s="39">
        <v>1128.4640481888675</v>
      </c>
      <c r="XE62" s="39">
        <v>4231.8450229455984</v>
      </c>
      <c r="XF62" s="39">
        <v>1352.5458746340637</v>
      </c>
      <c r="XG62" s="39">
        <v>5474.0465751033198</v>
      </c>
      <c r="XH62" s="220"/>
      <c r="XI62" s="223"/>
      <c r="XJ62" s="223"/>
      <c r="XK62" s="32">
        <v>1.62590519788851E+16</v>
      </c>
      <c r="XL62" s="32">
        <v>2.02157235824608E+16</v>
      </c>
      <c r="XM62" s="32">
        <v>3.08190010167292E+16</v>
      </c>
      <c r="XN62" s="32">
        <v>4.1587639819275504E+16</v>
      </c>
      <c r="XO62" s="32">
        <v>5.0696158791795696E+16</v>
      </c>
      <c r="XP62" s="32">
        <v>5.73353635907128E+16</v>
      </c>
      <c r="XQ62" s="32">
        <v>6.12803363603994E+16</v>
      </c>
      <c r="XR62" s="32">
        <v>6.19220693510966E+16</v>
      </c>
      <c r="XS62" s="32">
        <v>5.9496652758956496E+16</v>
      </c>
      <c r="XT62" s="32">
        <v>5.4602862993256496E+16</v>
      </c>
      <c r="XU62" s="32">
        <v>4.83964798427738E+16</v>
      </c>
      <c r="XV62" s="32">
        <v>4.1892686742392704E+16</v>
      </c>
      <c r="XW62" s="32">
        <v>3.51944101413121E+16</v>
      </c>
      <c r="XX62" s="32">
        <v>2.86715811609958E+16</v>
      </c>
      <c r="XY62" s="32">
        <v>2.24475186765976E+16</v>
      </c>
      <c r="XZ62" s="32">
        <v>1.65924457669058E+16</v>
      </c>
      <c r="YA62" s="32">
        <v>1.13914321733845E+16</v>
      </c>
      <c r="YB62" s="187">
        <v>7102029966304120</v>
      </c>
      <c r="YC62" s="187">
        <v>3944280681116690</v>
      </c>
      <c r="YD62" s="187">
        <v>1921011273871540</v>
      </c>
      <c r="YE62" s="187">
        <v>827803298924058</v>
      </c>
      <c r="YF62" s="187">
        <v>344518503592096</v>
      </c>
      <c r="YG62" s="187">
        <v>172042019871655</v>
      </c>
      <c r="YH62" s="187">
        <v>122136683814359</v>
      </c>
      <c r="YI62" s="187">
        <v>101328782849071</v>
      </c>
      <c r="YJ62" s="187">
        <v>88300792021615.203</v>
      </c>
      <c r="YK62" s="187">
        <v>77032629632731.594</v>
      </c>
      <c r="YL62" s="187">
        <v>63663759391459</v>
      </c>
      <c r="YM62" s="187">
        <v>47189551586947.203</v>
      </c>
      <c r="YN62" s="187">
        <v>30992859136825.102</v>
      </c>
      <c r="YO62" s="187">
        <v>17962197923866</v>
      </c>
      <c r="YP62" s="187">
        <v>9721502145322.2695</v>
      </c>
      <c r="YQ62" s="187">
        <v>6674798924753.2695</v>
      </c>
      <c r="YR62" s="187">
        <v>8594259236720.4297</v>
      </c>
      <c r="YS62" s="187">
        <v>11724476177393.9</v>
      </c>
      <c r="YT62"/>
      <c r="YU62" s="187"/>
      <c r="YV62" s="187"/>
      <c r="YW62" s="187"/>
      <c r="YX62" s="32">
        <v>5.61116479719638E+16</v>
      </c>
      <c r="YY62" s="32">
        <v>6.2317964979346E+16</v>
      </c>
      <c r="YZ62" s="32">
        <v>8.7258735272519008E+16</v>
      </c>
      <c r="ZA62" s="32">
        <v>1.1719342427943101E+17</v>
      </c>
      <c r="ZB62" s="32">
        <v>1.4456733494963101E+17</v>
      </c>
      <c r="ZC62" s="32">
        <v>1.65227266943784E+17</v>
      </c>
      <c r="ZD62" s="32">
        <v>1.7750745616419699E+17</v>
      </c>
      <c r="ZE62" s="32">
        <v>1.7948844669035299E+17</v>
      </c>
      <c r="ZF62" s="32">
        <v>1.7218148502730701E+17</v>
      </c>
      <c r="ZG62" s="32">
        <v>1.5765404963759901E+17</v>
      </c>
      <c r="ZH62" s="32">
        <v>1.3949085148972E+17</v>
      </c>
      <c r="ZI62" s="32">
        <v>1.20596317966442E+17</v>
      </c>
      <c r="ZJ62" s="32">
        <v>1.01163227272352E+17</v>
      </c>
      <c r="ZK62" s="32">
        <v>8.23196341940676E+16</v>
      </c>
      <c r="ZL62" s="32">
        <v>6.4295347567613696E+16</v>
      </c>
      <c r="ZM62" s="32">
        <v>4.73034794164812E+16</v>
      </c>
      <c r="ZN62" s="32">
        <v>3.22432386119075E+16</v>
      </c>
      <c r="ZO62" s="32">
        <v>1.99386108376954E+16</v>
      </c>
      <c r="ZP62" s="32">
        <v>1.10047721015867E+16</v>
      </c>
      <c r="ZQ62" s="187">
        <v>5360738921392690</v>
      </c>
      <c r="ZR62" s="187">
        <v>2349180344543780</v>
      </c>
      <c r="ZS62" s="187">
        <v>1031106648184680</v>
      </c>
      <c r="ZT62" s="187">
        <v>583213629877854</v>
      </c>
      <c r="ZU62" s="187">
        <v>502336926225337</v>
      </c>
      <c r="ZV62" s="187">
        <v>554001241931215</v>
      </c>
      <c r="ZW62" s="187">
        <v>609607914429386</v>
      </c>
      <c r="ZX62" s="187">
        <v>620977921567824</v>
      </c>
      <c r="ZY62" s="187">
        <v>574676041438225</v>
      </c>
      <c r="ZZ62" s="187">
        <v>468895473738915</v>
      </c>
      <c r="AAA62" s="187">
        <v>326613301576925</v>
      </c>
      <c r="AAB62" s="187">
        <v>185859155882365</v>
      </c>
      <c r="AAC62" s="187">
        <v>81532518345056.297</v>
      </c>
      <c r="AAD62" s="187">
        <v>37660029697330</v>
      </c>
      <c r="AAE62" s="187">
        <v>45607489262790.797</v>
      </c>
      <c r="AAF62" s="187">
        <v>65582139942719</v>
      </c>
    </row>
    <row r="63" spans="1:708" x14ac:dyDescent="0.3">
      <c r="A63" s="2">
        <v>43129</v>
      </c>
      <c r="B63" s="4" t="s">
        <v>6</v>
      </c>
      <c r="C63" s="4" t="s">
        <v>7</v>
      </c>
      <c r="D63" s="4">
        <v>75</v>
      </c>
      <c r="E63" s="3">
        <v>0.74334490740740744</v>
      </c>
      <c r="F63" s="3">
        <v>0.74832175925925926</v>
      </c>
      <c r="G63" s="196"/>
      <c r="H63" s="57">
        <v>43129.743344907409</v>
      </c>
      <c r="I63" s="57">
        <v>43129.74832175926</v>
      </c>
      <c r="J63" s="196">
        <f t="shared" si="0"/>
        <v>57</v>
      </c>
      <c r="K63" s="77">
        <v>7.9</v>
      </c>
      <c r="L63" s="53">
        <v>91</v>
      </c>
      <c r="M63" s="53">
        <v>9</v>
      </c>
      <c r="N63" s="53">
        <v>6.5</v>
      </c>
      <c r="O63" s="53">
        <v>310</v>
      </c>
      <c r="P63" s="53">
        <v>1006.8</v>
      </c>
      <c r="Q63" s="54">
        <v>2</v>
      </c>
      <c r="R63" s="210" t="s">
        <v>31</v>
      </c>
      <c r="S63" s="211">
        <v>13.65</v>
      </c>
      <c r="T63" s="211">
        <v>1.8969310943833237</v>
      </c>
      <c r="U63" s="212">
        <v>3166.1666666666665</v>
      </c>
      <c r="V63" s="78">
        <v>75</v>
      </c>
      <c r="W63" s="116">
        <v>10.276162790697674</v>
      </c>
      <c r="X63" s="116">
        <v>78.190588662790702</v>
      </c>
      <c r="Y63" s="116">
        <v>8.5668604651162799</v>
      </c>
      <c r="Z63" s="117">
        <v>21.806852099534773</v>
      </c>
      <c r="AA63" s="117">
        <v>2759.3562716744182</v>
      </c>
      <c r="AB63" s="116">
        <v>1.4133861974418596</v>
      </c>
      <c r="AC63" s="116">
        <v>2.0093482454186056</v>
      </c>
      <c r="AD63" s="116">
        <v>74.844258720930227</v>
      </c>
      <c r="AE63" s="116">
        <v>19.581500502790682</v>
      </c>
      <c r="AF63" s="116">
        <v>444.09600290697676</v>
      </c>
      <c r="AG63" s="116">
        <v>1.247517146046512</v>
      </c>
      <c r="AH63" s="116">
        <v>86.72527252906977</v>
      </c>
      <c r="AI63" s="116">
        <v>461.81482558139533</v>
      </c>
      <c r="AJ63" s="118">
        <v>74.750236191860466</v>
      </c>
      <c r="AK63" s="83">
        <v>2759.3562716744182</v>
      </c>
      <c r="AL63" s="84">
        <v>29.025852053847601</v>
      </c>
      <c r="AM63" s="76"/>
      <c r="AN63" s="48">
        <v>590.21566995788044</v>
      </c>
      <c r="AO63" s="49">
        <v>82.48396209245945</v>
      </c>
      <c r="AP63" s="48">
        <v>1.3181700438915489</v>
      </c>
      <c r="AQ63" s="49">
        <v>2.6626508855536413E-2</v>
      </c>
      <c r="AR63" s="49">
        <v>1.1390127505165228</v>
      </c>
      <c r="AS63" s="49">
        <v>3.6996496184146218E-3</v>
      </c>
      <c r="AT63" s="89">
        <v>1732.8133912700712</v>
      </c>
      <c r="AU63" s="90">
        <v>206.31117330964466</v>
      </c>
      <c r="AV63" s="89">
        <v>1129.7042248117402</v>
      </c>
      <c r="AW63" s="90">
        <v>134.50415681687622</v>
      </c>
      <c r="AX63" s="74">
        <v>1160.3613954439718</v>
      </c>
      <c r="AY63" s="74">
        <v>114.97664521196845</v>
      </c>
      <c r="AZ63" s="74">
        <v>880.34535064151407</v>
      </c>
      <c r="BA63" s="90">
        <v>87.649883979020501</v>
      </c>
      <c r="BB63" s="89">
        <v>3085.0332961194899</v>
      </c>
      <c r="BC63" s="74">
        <v>387.50532938189758</v>
      </c>
      <c r="BD63" s="74">
        <v>1020.6997172420423</v>
      </c>
      <c r="BE63" s="70">
        <v>129.30758257896741</v>
      </c>
      <c r="BF63" s="74">
        <v>700.56726010068633</v>
      </c>
      <c r="BG63" s="69">
        <v>96.860778391346713</v>
      </c>
      <c r="BH63" s="88">
        <v>411.35981887129429</v>
      </c>
      <c r="BI63" s="70">
        <v>48.977072379141347</v>
      </c>
      <c r="BJ63" s="70">
        <v>384.67276233592349</v>
      </c>
      <c r="BK63" s="70">
        <v>38.299200380922713</v>
      </c>
      <c r="BL63" s="70">
        <v>306.11752870468587</v>
      </c>
      <c r="BM63" s="69">
        <v>42.323962020876976</v>
      </c>
      <c r="BN63" s="71">
        <v>549499.15843459265</v>
      </c>
      <c r="BO63" s="72">
        <v>549757.61912730942</v>
      </c>
      <c r="BP63" s="73">
        <v>1494066730230785</v>
      </c>
      <c r="BQ63" s="73">
        <v>1494769474750286.5</v>
      </c>
      <c r="BR63" s="49">
        <v>92.553627756294716</v>
      </c>
      <c r="BS63" s="49">
        <v>88.811925625273986</v>
      </c>
      <c r="BT63" s="70">
        <v>251.64969567338147</v>
      </c>
      <c r="BU63" s="69">
        <v>241.47615385337679</v>
      </c>
      <c r="BV63" s="85">
        <v>233963763242734.91</v>
      </c>
      <c r="BW63" s="75">
        <v>181864845840265.25</v>
      </c>
      <c r="BX63" s="75">
        <v>139066798244589.81</v>
      </c>
      <c r="BY63" s="75">
        <v>184523009868171.78</v>
      </c>
      <c r="BZ63" s="75">
        <v>207790291195760.22</v>
      </c>
      <c r="CA63" s="75">
        <v>220648447425647.34</v>
      </c>
      <c r="CB63" s="75">
        <v>269555806529292.78</v>
      </c>
      <c r="CC63" s="75">
        <v>311557206656259.75</v>
      </c>
      <c r="CD63" s="75">
        <v>353737822233575.31</v>
      </c>
      <c r="CE63" s="75">
        <v>398071864810570.5</v>
      </c>
      <c r="CF63" s="75">
        <v>479737651817892.94</v>
      </c>
      <c r="CG63" s="75">
        <v>509724565925761.5</v>
      </c>
      <c r="CH63" s="75">
        <v>554727049040563.25</v>
      </c>
      <c r="CI63" s="75">
        <v>616914952823494.62</v>
      </c>
      <c r="CJ63" s="75">
        <v>682982111796448.62</v>
      </c>
      <c r="CK63" s="75">
        <v>720485128109151.75</v>
      </c>
      <c r="CL63" s="75">
        <v>781069507124886.12</v>
      </c>
      <c r="CM63" s="75">
        <v>863635725400437.75</v>
      </c>
      <c r="CN63" s="75">
        <v>935807840078474.37</v>
      </c>
      <c r="CO63" s="75">
        <v>1013737712612671.1</v>
      </c>
      <c r="CP63" s="75">
        <v>1069535487781987.9</v>
      </c>
      <c r="CQ63" s="75">
        <v>1136229815184900.2</v>
      </c>
      <c r="CR63" s="75">
        <v>1231212837121157.7</v>
      </c>
      <c r="CS63" s="75">
        <v>1322859624301460.5</v>
      </c>
      <c r="CT63" s="75">
        <v>1419393216086617</v>
      </c>
      <c r="CU63" s="75">
        <v>1478187812210750</v>
      </c>
      <c r="CV63" s="75">
        <v>1561760879849672</v>
      </c>
      <c r="CW63" s="75">
        <v>1620652110391594.2</v>
      </c>
      <c r="CX63" s="75">
        <v>1687971009462602</v>
      </c>
      <c r="CY63" s="75">
        <v>1766137768390436.5</v>
      </c>
      <c r="CZ63" s="75">
        <v>1807446993273807.2</v>
      </c>
      <c r="DA63" s="75">
        <v>1863934064548971</v>
      </c>
      <c r="DB63" s="75">
        <v>1957065706646774.7</v>
      </c>
      <c r="DC63" s="75">
        <v>2053141074641598.2</v>
      </c>
      <c r="DD63" s="75">
        <v>2108618034346946.7</v>
      </c>
      <c r="DE63" s="75">
        <v>2181301749554088.5</v>
      </c>
      <c r="DF63" s="75">
        <v>2232709786987039</v>
      </c>
      <c r="DG63" s="75">
        <v>2288749055325500</v>
      </c>
      <c r="DH63" s="75">
        <v>2336570670631093</v>
      </c>
      <c r="DI63" s="75">
        <v>2377289604202168</v>
      </c>
      <c r="DJ63" s="75">
        <v>2389344678669206.5</v>
      </c>
      <c r="DK63" s="75">
        <v>2447117706326458.5</v>
      </c>
      <c r="DL63" s="75">
        <v>2426433076288448.5</v>
      </c>
      <c r="DM63" s="75">
        <v>2427465661662385</v>
      </c>
      <c r="DN63" s="75">
        <v>2419338631411529</v>
      </c>
      <c r="DO63" s="75">
        <v>2381107141847917.5</v>
      </c>
      <c r="DP63" s="75">
        <v>2377083971476590</v>
      </c>
      <c r="DQ63" s="75">
        <v>2329753945969441</v>
      </c>
      <c r="DR63" s="75">
        <v>2274960833036038.5</v>
      </c>
      <c r="DS63" s="75">
        <v>2209938723190000</v>
      </c>
      <c r="DT63" s="75">
        <v>2148575337716177.7</v>
      </c>
      <c r="DU63" s="75">
        <v>2051037259386810.2</v>
      </c>
      <c r="DV63" s="75">
        <v>1970332886197262.2</v>
      </c>
      <c r="DW63" s="75">
        <v>1880263968533968.7</v>
      </c>
      <c r="DX63" s="75">
        <v>1780749247978373.2</v>
      </c>
      <c r="DY63" s="75">
        <v>1687865309271339.7</v>
      </c>
      <c r="DZ63" s="75">
        <v>1577469039604337.5</v>
      </c>
      <c r="EA63" s="75">
        <v>1485366467751702.7</v>
      </c>
      <c r="EB63" s="75">
        <v>1371572065407396.7</v>
      </c>
      <c r="EC63" s="75">
        <v>1277845771633456.2</v>
      </c>
      <c r="ED63" s="75">
        <v>1170050326449465.2</v>
      </c>
      <c r="EE63" s="75">
        <v>1050003414548950.6</v>
      </c>
      <c r="EF63" s="75">
        <v>967712895192726.87</v>
      </c>
      <c r="EG63" s="75">
        <v>874685609717302.5</v>
      </c>
      <c r="EH63" s="75">
        <v>781043930025752.25</v>
      </c>
      <c r="EI63" s="75">
        <v>692922526557855.12</v>
      </c>
      <c r="EJ63" s="75">
        <v>618201412047064.62</v>
      </c>
      <c r="EK63" s="75">
        <v>547176596515296.87</v>
      </c>
      <c r="EL63" s="75">
        <v>474583171842075</v>
      </c>
      <c r="EM63" s="75">
        <v>419312536303255.81</v>
      </c>
      <c r="EN63" s="75">
        <v>361546288510513</v>
      </c>
      <c r="EO63" s="75">
        <v>306538985364274.75</v>
      </c>
      <c r="EP63" s="75">
        <v>266012650961968.69</v>
      </c>
      <c r="EQ63" s="75">
        <v>223162705514679.66</v>
      </c>
      <c r="ER63" s="75">
        <v>186527901810305.94</v>
      </c>
      <c r="ES63" s="75">
        <v>154672100787576.66</v>
      </c>
      <c r="ET63" s="75">
        <v>124232864530861.77</v>
      </c>
      <c r="EU63" s="75">
        <v>108809356925203.87</v>
      </c>
      <c r="EV63" s="75">
        <v>88944283772705.531</v>
      </c>
      <c r="EW63" s="75">
        <v>69723217585354.133</v>
      </c>
      <c r="EX63" s="75">
        <v>55737580039303.055</v>
      </c>
      <c r="EY63" s="75">
        <v>44699526439007.469</v>
      </c>
      <c r="EZ63" s="75">
        <v>33631843874269.762</v>
      </c>
      <c r="FA63" s="75">
        <v>26749334056304.328</v>
      </c>
      <c r="FB63" s="75">
        <v>20499340238858.215</v>
      </c>
      <c r="FC63" s="75">
        <v>15512497610284.465</v>
      </c>
      <c r="FD63" s="75">
        <v>12658830781158.385</v>
      </c>
      <c r="FE63" s="75">
        <v>9829683121039.5957</v>
      </c>
      <c r="FF63" s="75">
        <v>5778801872732.3457</v>
      </c>
      <c r="FG63" s="75">
        <v>4615090794064.9268</v>
      </c>
      <c r="FH63" s="75">
        <v>4048734569708.3325</v>
      </c>
      <c r="FI63" s="75">
        <v>3088049325179.4126</v>
      </c>
      <c r="FJ63" s="182">
        <v>196040746645194.47</v>
      </c>
      <c r="FK63" s="75">
        <v>212208644488492.25</v>
      </c>
      <c r="FL63" s="75">
        <v>210253489645611.06</v>
      </c>
      <c r="FM63" s="75">
        <v>226479391435134.72</v>
      </c>
      <c r="FN63" s="75">
        <v>286031093402523.44</v>
      </c>
      <c r="FO63" s="75">
        <v>331617875148109.62</v>
      </c>
      <c r="FP63" s="75">
        <v>386660812392280.12</v>
      </c>
      <c r="FQ63" s="75">
        <v>409097870857559.69</v>
      </c>
      <c r="FR63" s="75">
        <v>478921890445926.56</v>
      </c>
      <c r="FS63" s="39">
        <v>534076890189035.62</v>
      </c>
      <c r="FT63" s="39">
        <v>603547407085671.75</v>
      </c>
      <c r="FU63" s="39">
        <v>650931550274436.37</v>
      </c>
      <c r="FV63" s="39">
        <v>693266636325817.62</v>
      </c>
      <c r="FW63" s="39">
        <v>758983052972842.87</v>
      </c>
      <c r="FX63" s="39">
        <v>781682648855777.25</v>
      </c>
      <c r="FY63" s="39">
        <v>835031492280311.87</v>
      </c>
      <c r="FZ63" s="39">
        <v>862332690629526.25</v>
      </c>
      <c r="GA63" s="39">
        <v>914337760853405.37</v>
      </c>
      <c r="GB63" s="39">
        <v>990583482350581.5</v>
      </c>
      <c r="GC63" s="39">
        <v>1007647363336731.6</v>
      </c>
      <c r="GD63" s="39">
        <v>1070076750031985.6</v>
      </c>
      <c r="GE63" s="39">
        <v>1114544880871930.4</v>
      </c>
      <c r="GF63" s="39">
        <v>1180213585745845.2</v>
      </c>
      <c r="GG63" s="39">
        <v>1233337036967814.5</v>
      </c>
      <c r="GH63" s="39">
        <v>1266796401803084.5</v>
      </c>
      <c r="GI63" s="39">
        <v>1345604623538897</v>
      </c>
      <c r="GJ63" s="39">
        <v>1403760262255202.2</v>
      </c>
      <c r="GK63" s="39">
        <v>1473710774610061.2</v>
      </c>
      <c r="GL63" s="39">
        <v>1541941814937069.2</v>
      </c>
      <c r="GM63" s="39">
        <v>1628350004131604.7</v>
      </c>
      <c r="GN63" s="39">
        <v>1702187471126763.7</v>
      </c>
      <c r="GO63" s="39">
        <v>1797271779712189</v>
      </c>
      <c r="GP63" s="39">
        <v>1928621897786817.5</v>
      </c>
      <c r="GQ63" s="39">
        <v>1993800812178218</v>
      </c>
      <c r="GR63" s="39">
        <v>2066422619654963.2</v>
      </c>
      <c r="GS63" s="39">
        <v>2129346056274774.5</v>
      </c>
      <c r="GT63" s="39">
        <v>2183473115095631</v>
      </c>
      <c r="GU63" s="39">
        <v>2223622014761215.5</v>
      </c>
      <c r="GV63" s="39">
        <v>2288383464137922.5</v>
      </c>
      <c r="GW63" s="39">
        <v>2314968305720440</v>
      </c>
      <c r="GX63" s="39">
        <v>2326857099014783.5</v>
      </c>
      <c r="GY63" s="39">
        <v>2372690403042096</v>
      </c>
      <c r="GZ63" s="39">
        <v>2328685446440874</v>
      </c>
      <c r="HA63" s="39">
        <v>2362852948240246</v>
      </c>
      <c r="HB63" s="39">
        <v>2346656718348708.5</v>
      </c>
      <c r="HC63" s="39">
        <v>2338711336013355</v>
      </c>
      <c r="HD63" s="39">
        <v>2355094336435104.5</v>
      </c>
      <c r="HE63" s="39">
        <v>2320612024843170.5</v>
      </c>
      <c r="HF63" s="39">
        <v>2296255923002368.5</v>
      </c>
      <c r="HG63" s="39">
        <v>2236282926415469.2</v>
      </c>
      <c r="HH63" s="39">
        <v>2142593963787783.2</v>
      </c>
      <c r="HI63" s="39">
        <v>2079299012476275</v>
      </c>
      <c r="HJ63" s="39">
        <v>1950255806352010.2</v>
      </c>
      <c r="HK63" s="39">
        <v>1870442674470465</v>
      </c>
      <c r="HL63" s="39">
        <v>1757482521773520.8</v>
      </c>
      <c r="HM63" s="39">
        <v>1642226422507420.5</v>
      </c>
      <c r="HN63" s="39">
        <v>1533801635193517.2</v>
      </c>
      <c r="HO63" s="39">
        <v>1447159478366943.7</v>
      </c>
      <c r="HP63" s="39">
        <v>1359014508290606.5</v>
      </c>
      <c r="HQ63" s="39">
        <v>1253456743492865.7</v>
      </c>
      <c r="HR63" s="39">
        <v>1157599077859734</v>
      </c>
      <c r="HS63" s="39">
        <v>1068123467276433.9</v>
      </c>
      <c r="HT63" s="39">
        <v>977191112366681.25</v>
      </c>
      <c r="HU63" s="39">
        <v>886304217501184.25</v>
      </c>
      <c r="HV63" s="39">
        <v>805257804179531.25</v>
      </c>
      <c r="HW63" s="39">
        <v>721708856025198.75</v>
      </c>
      <c r="HX63" s="39">
        <v>653059824331412.5</v>
      </c>
      <c r="HY63" s="39">
        <v>576016970936331.12</v>
      </c>
      <c r="HZ63" s="39">
        <v>515657688966163.5</v>
      </c>
      <c r="IA63" s="39">
        <v>451191734473589.81</v>
      </c>
      <c r="IB63" s="39">
        <v>393053262719002.37</v>
      </c>
      <c r="IC63" s="39">
        <v>341503716130683.69</v>
      </c>
      <c r="ID63" s="39">
        <v>292822155986411.31</v>
      </c>
      <c r="IE63" s="39">
        <v>248181332539838.78</v>
      </c>
      <c r="IF63" s="39">
        <v>206008551472447.31</v>
      </c>
      <c r="IG63" s="39">
        <v>170297164116732.19</v>
      </c>
      <c r="IH63" s="39">
        <v>146863399756600.72</v>
      </c>
      <c r="II63" s="39">
        <v>114882827639477.03</v>
      </c>
      <c r="IJ63" s="39">
        <v>93408498341527.219</v>
      </c>
      <c r="IK63" s="39">
        <v>80071073024031.406</v>
      </c>
      <c r="IL63" s="39">
        <v>59367823554011.258</v>
      </c>
      <c r="IM63" s="39">
        <v>50134770803882.219</v>
      </c>
      <c r="IN63" s="39">
        <v>38644619639722.164</v>
      </c>
      <c r="IO63" s="39">
        <v>30571003346576.828</v>
      </c>
      <c r="IP63" s="39">
        <v>23942436729431.328</v>
      </c>
      <c r="IQ63" s="39">
        <v>18033979218790.32</v>
      </c>
      <c r="IR63" s="39">
        <v>15291730576732.174</v>
      </c>
      <c r="IS63" s="39">
        <v>12316624495552.705</v>
      </c>
      <c r="IT63" s="39">
        <v>9771356638183.4844</v>
      </c>
      <c r="IU63" s="39">
        <v>7078696082684.5352</v>
      </c>
      <c r="IV63" s="39">
        <v>5877437140749.8467</v>
      </c>
      <c r="IW63" s="39">
        <v>4834157626902.7695</v>
      </c>
      <c r="IY63" s="219"/>
      <c r="IZ63" s="219"/>
      <c r="JA63" s="33">
        <v>14.79</v>
      </c>
      <c r="JB63" s="185" t="e">
        <v>#N/A</v>
      </c>
      <c r="JC63" s="185" t="e">
        <v>#N/A</v>
      </c>
      <c r="JD63" s="33">
        <v>14.79</v>
      </c>
      <c r="JE63" s="185" t="e">
        <v>#N/A</v>
      </c>
      <c r="JF63" s="185" t="e">
        <v>#N/A</v>
      </c>
      <c r="JG63" s="32"/>
      <c r="JH63" s="32"/>
      <c r="JI63" s="32"/>
      <c r="JJ63" s="32"/>
      <c r="JK63" s="32"/>
      <c r="JL63" s="32"/>
      <c r="JM63" s="32"/>
      <c r="JN63" s="32"/>
      <c r="JO63" s="32"/>
      <c r="JP63" s="32"/>
      <c r="JQ63" s="32"/>
      <c r="JR63" s="32"/>
      <c r="JS63" s="32"/>
      <c r="JT63" s="32"/>
      <c r="JU63" s="32"/>
      <c r="JV63" s="32"/>
      <c r="JW63" s="32"/>
      <c r="JX63" s="32"/>
      <c r="JY63" s="32"/>
      <c r="JZ63" s="32"/>
      <c r="KA63" s="32"/>
      <c r="KB63" s="32"/>
      <c r="KC63" s="32"/>
      <c r="KD63" s="32"/>
      <c r="KE63" s="32"/>
      <c r="KF63" s="32"/>
      <c r="KG63" s="32"/>
      <c r="KH63" s="32"/>
      <c r="KI63" s="32"/>
      <c r="KJ63" s="32"/>
      <c r="KK63" s="32"/>
      <c r="KL63" s="32"/>
      <c r="KM63" s="33">
        <v>14.79</v>
      </c>
      <c r="KN63" s="31"/>
      <c r="KO63" s="31"/>
      <c r="KP63" s="32"/>
      <c r="KQ63" s="32"/>
      <c r="KR63" s="32"/>
      <c r="KS63" s="32"/>
      <c r="KT63" s="32"/>
      <c r="KU63" s="32"/>
      <c r="KV63" s="32"/>
      <c r="KW63" s="32"/>
      <c r="KX63" s="32"/>
      <c r="KY63" s="32"/>
      <c r="KZ63" s="32"/>
      <c r="LA63" s="32"/>
      <c r="LB63" s="32"/>
      <c r="LC63" s="32"/>
      <c r="LD63" s="32"/>
      <c r="LE63" s="32"/>
      <c r="LF63" s="32"/>
      <c r="LG63" s="32"/>
      <c r="LH63" s="32"/>
      <c r="LI63" s="32"/>
      <c r="LJ63" s="32"/>
      <c r="LK63" s="32"/>
      <c r="LL63" s="32"/>
      <c r="LM63" s="32"/>
      <c r="LN63" s="32"/>
      <c r="LO63" s="32"/>
      <c r="LP63" s="32"/>
      <c r="LQ63" s="32"/>
      <c r="LR63" s="32"/>
      <c r="LS63" s="32"/>
      <c r="LT63" s="32"/>
      <c r="LU63" s="32"/>
      <c r="LV63" s="32"/>
      <c r="LW63" s="32"/>
      <c r="LX63" s="32"/>
      <c r="LY63" s="32"/>
      <c r="LZ63" s="32"/>
      <c r="MA63" s="32"/>
      <c r="MB63" s="32"/>
      <c r="MC63" s="32"/>
      <c r="MD63" s="32"/>
      <c r="ME63" s="32"/>
      <c r="MF63" s="32"/>
      <c r="MG63" s="32"/>
      <c r="MH63" s="32"/>
      <c r="MI63" s="32"/>
      <c r="MJ63" s="32"/>
      <c r="MK63" s="32"/>
      <c r="ML63" s="32"/>
      <c r="MM63" s="32"/>
      <c r="MN63" s="32"/>
      <c r="MO63" s="32"/>
      <c r="MP63" s="32"/>
      <c r="MQ63" s="32"/>
      <c r="MR63" s="32"/>
      <c r="MS63" s="32"/>
      <c r="MT63" s="32"/>
      <c r="MU63" s="32"/>
      <c r="MV63" s="32"/>
      <c r="MW63" s="32"/>
      <c r="MX63" s="32"/>
      <c r="MY63" s="32"/>
      <c r="MZ63" s="32"/>
      <c r="NA63" s="32"/>
      <c r="NB63" s="32"/>
      <c r="NC63" s="32"/>
      <c r="ND63" s="32"/>
      <c r="NE63" s="32"/>
      <c r="NF63" s="32"/>
      <c r="NG63" s="32"/>
      <c r="NH63" s="32"/>
      <c r="NI63" s="32"/>
      <c r="NJ63" s="32"/>
      <c r="NK63" s="32"/>
      <c r="NL63" s="32"/>
      <c r="NM63" s="32"/>
      <c r="NN63" s="32"/>
      <c r="NO63" s="32"/>
      <c r="NP63" s="32"/>
      <c r="NQ63" s="32"/>
      <c r="NR63" s="32"/>
      <c r="NS63" s="32"/>
      <c r="NT63" s="32"/>
      <c r="NU63" s="32"/>
      <c r="NV63" s="32"/>
      <c r="NW63" s="32"/>
      <c r="NX63" s="32"/>
      <c r="NY63" s="32"/>
      <c r="NZ63" s="32"/>
      <c r="OA63" s="32"/>
      <c r="OB63" s="32"/>
      <c r="OC63" s="32"/>
      <c r="OD63" s="32"/>
      <c r="OE63" s="32"/>
      <c r="OF63" s="32"/>
      <c r="OG63" s="32"/>
      <c r="OH63" s="32"/>
      <c r="OI63" s="32"/>
      <c r="OJ63" s="32"/>
      <c r="OL63" s="173" t="e">
        <v>#N/A</v>
      </c>
      <c r="OM63" s="173" t="e">
        <v>#N/A</v>
      </c>
      <c r="ON63" s="173">
        <v>332.76958522124067</v>
      </c>
      <c r="OO63" s="173">
        <v>24.999927075428506</v>
      </c>
      <c r="OP63" s="6">
        <v>535.44355254434265</v>
      </c>
      <c r="OQ63" s="6">
        <v>44.727734381723899</v>
      </c>
      <c r="OR63" s="6">
        <v>411.36892343093473</v>
      </c>
      <c r="OS63" s="6">
        <v>78.600976250680546</v>
      </c>
      <c r="OT63" s="175">
        <v>4016865694548410</v>
      </c>
      <c r="OU63" s="175">
        <v>264262767832264</v>
      </c>
      <c r="OV63" s="176">
        <v>601.15606490738401</v>
      </c>
      <c r="OW63" s="176">
        <v>85.122013101178993</v>
      </c>
      <c r="OX63" s="39">
        <v>1565558126411770</v>
      </c>
      <c r="OY63" s="39">
        <v>1155013611094010</v>
      </c>
      <c r="OZ63" s="39">
        <v>352711774044160</v>
      </c>
      <c r="PA63" s="39">
        <v>759120437182464</v>
      </c>
      <c r="PB63" s="39">
        <v>222792570109952</v>
      </c>
      <c r="PC63" s="39">
        <v>294875207565312</v>
      </c>
      <c r="PD63" s="39">
        <v>463133269295104</v>
      </c>
      <c r="PE63" s="39">
        <v>343166309892096</v>
      </c>
      <c r="PF63" s="39">
        <v>564324879826944</v>
      </c>
      <c r="PG63" s="39">
        <v>535828275134464</v>
      </c>
      <c r="PH63" s="39">
        <v>759164930359296</v>
      </c>
      <c r="PI63" s="39">
        <v>802975610044416</v>
      </c>
      <c r="PJ63" s="39">
        <v>945541009637376</v>
      </c>
      <c r="PK63" s="39">
        <v>1066539096735740</v>
      </c>
      <c r="PL63" s="39">
        <v>1044798442045440</v>
      </c>
      <c r="PM63" s="39">
        <v>1187632008658940</v>
      </c>
      <c r="PN63" s="39">
        <v>1355104728907770</v>
      </c>
      <c r="PO63" s="39">
        <v>1486897410998270</v>
      </c>
      <c r="PP63" s="39">
        <v>1663416942985210</v>
      </c>
      <c r="PQ63" s="39">
        <v>1768866711601150</v>
      </c>
      <c r="PR63" s="39">
        <v>1938275522576380</v>
      </c>
      <c r="PS63" s="39">
        <v>2067238492307450</v>
      </c>
      <c r="PT63" s="39">
        <v>2499063496835070</v>
      </c>
      <c r="PU63" s="39">
        <v>2459298273689600</v>
      </c>
      <c r="PV63" s="39">
        <v>2556804231856120</v>
      </c>
      <c r="PW63" s="39">
        <v>2802454886350840</v>
      </c>
      <c r="PX63" s="39">
        <v>3018056875900920</v>
      </c>
      <c r="PY63" s="39">
        <v>3232709677678590</v>
      </c>
      <c r="PZ63" s="39">
        <v>3179320818270200</v>
      </c>
      <c r="QA63" s="39">
        <v>3658453679603710</v>
      </c>
      <c r="QB63" s="39">
        <v>3808587214225400</v>
      </c>
      <c r="QC63" s="39">
        <v>4123749766922240</v>
      </c>
      <c r="QD63" s="39">
        <v>4175951067873280</v>
      </c>
      <c r="QE63" s="39">
        <v>4426540666322940</v>
      </c>
      <c r="QF63" s="39">
        <v>4551528241168380</v>
      </c>
      <c r="QG63" s="39">
        <v>4633526146170880</v>
      </c>
      <c r="QH63" s="39">
        <v>4950186568712190</v>
      </c>
      <c r="QI63" s="39">
        <v>5096081775919100</v>
      </c>
      <c r="QJ63" s="39">
        <v>5162409492742140</v>
      </c>
      <c r="QK63" s="39">
        <v>5310843025620990</v>
      </c>
      <c r="QL63" s="39">
        <v>5476315230633980</v>
      </c>
      <c r="QM63" s="39">
        <v>5602599080296440</v>
      </c>
      <c r="QN63" s="39">
        <v>5627901269508090</v>
      </c>
      <c r="QO63" s="39">
        <v>5846387866468350</v>
      </c>
      <c r="QP63" s="39">
        <v>5846901115060220</v>
      </c>
      <c r="QQ63" s="39">
        <v>5863074888155130</v>
      </c>
      <c r="QR63" s="39">
        <v>5983568048160760</v>
      </c>
      <c r="QS63" s="39">
        <v>5989812393738240</v>
      </c>
      <c r="QT63" s="39">
        <v>5981757719445500</v>
      </c>
      <c r="QU63" s="39">
        <v>5939286398468090</v>
      </c>
      <c r="QV63" s="39">
        <v>5877529600589820</v>
      </c>
      <c r="QW63" s="39">
        <v>5875359568363520</v>
      </c>
      <c r="QX63" s="39">
        <v>5805014446505980</v>
      </c>
      <c r="QY63" s="39">
        <v>5860960153632760</v>
      </c>
      <c r="QZ63" s="39">
        <v>5721340430516220</v>
      </c>
      <c r="RA63" s="39">
        <v>5462140764815360</v>
      </c>
      <c r="RB63" s="39">
        <v>5466656386056190</v>
      </c>
      <c r="RC63" s="39">
        <v>5255765438758910</v>
      </c>
      <c r="RD63" s="39">
        <v>4904739372269560</v>
      </c>
      <c r="RE63" s="39">
        <v>4776862089740280</v>
      </c>
      <c r="RF63" s="39">
        <v>4656466103369720</v>
      </c>
      <c r="RG63" s="39">
        <v>4370521944752120</v>
      </c>
      <c r="RH63" s="39">
        <v>4123054787526650</v>
      </c>
      <c r="RI63" s="39">
        <v>3852025976586240</v>
      </c>
      <c r="RJ63" s="39">
        <v>3610387358416890</v>
      </c>
      <c r="RK63" s="39">
        <v>3377711800123390</v>
      </c>
      <c r="RL63" s="39">
        <v>3149677759299580</v>
      </c>
      <c r="RM63" s="39">
        <v>2895621585371130</v>
      </c>
      <c r="RN63" s="39">
        <v>2672998398033920</v>
      </c>
      <c r="RO63" s="39">
        <v>2495800932302840</v>
      </c>
      <c r="RP63" s="39">
        <v>2254607111684090</v>
      </c>
      <c r="RQ63" s="39">
        <v>2002745129172990</v>
      </c>
      <c r="RR63" s="39">
        <v>1773203017957370</v>
      </c>
      <c r="RS63" s="39">
        <v>1595022004715520</v>
      </c>
      <c r="RT63" s="39">
        <v>1455905598078970</v>
      </c>
      <c r="RU63" s="39">
        <v>1260542165516280</v>
      </c>
      <c r="RV63" s="39">
        <v>1061439561269240</v>
      </c>
      <c r="RW63" s="39">
        <v>947266646966272</v>
      </c>
      <c r="RX63" s="39">
        <v>807678666342400</v>
      </c>
      <c r="RY63" s="39">
        <v>710088083898368</v>
      </c>
      <c r="RZ63" s="39">
        <v>584831201181696</v>
      </c>
      <c r="SA63" s="39">
        <v>491794458476544</v>
      </c>
      <c r="SB63" s="39">
        <v>407205949997056</v>
      </c>
      <c r="SC63" s="39">
        <v>321839549120512</v>
      </c>
      <c r="SD63" s="39">
        <v>254861111197696</v>
      </c>
      <c r="SE63" s="39">
        <v>190252136267776</v>
      </c>
      <c r="SF63" s="39">
        <v>156690909495296</v>
      </c>
      <c r="SG63" s="39">
        <v>129970600935424</v>
      </c>
      <c r="SH63" s="39">
        <v>96925214834688</v>
      </c>
      <c r="SI63" s="39">
        <v>71168245628928</v>
      </c>
      <c r="SJ63" s="39">
        <v>48788177682432</v>
      </c>
      <c r="SK63" s="39">
        <v>41253886492672</v>
      </c>
      <c r="SL63" s="39">
        <v>26244997447680</v>
      </c>
      <c r="SM63" s="39">
        <v>23404849659904</v>
      </c>
      <c r="SN63" s="39">
        <v>14617155731456</v>
      </c>
      <c r="SO63" s="39">
        <v>16937973186560</v>
      </c>
      <c r="SP63" s="39">
        <v>11801951469568</v>
      </c>
      <c r="SQ63" s="39">
        <v>8518118146048</v>
      </c>
      <c r="SR63" s="39">
        <v>4731039121408</v>
      </c>
      <c r="SS63" s="39">
        <v>549095261339648</v>
      </c>
      <c r="ST63" s="39">
        <v>250054304595968</v>
      </c>
      <c r="SU63" s="39">
        <v>247398722961408</v>
      </c>
      <c r="SV63" s="39">
        <v>365213618536448</v>
      </c>
      <c r="SW63" s="39">
        <v>162234202324992</v>
      </c>
      <c r="SX63" s="39">
        <v>176295287717888</v>
      </c>
      <c r="SY63" s="39">
        <v>235837627301888</v>
      </c>
      <c r="SZ63" s="39">
        <v>147590192562176</v>
      </c>
      <c r="TA63" s="39">
        <v>172190808932352</v>
      </c>
      <c r="TB63" s="39">
        <v>101963404410880</v>
      </c>
      <c r="TC63" s="39">
        <v>183125493678080</v>
      </c>
      <c r="TD63" s="39">
        <v>145538808807424</v>
      </c>
      <c r="TE63" s="39">
        <v>228054106374144</v>
      </c>
      <c r="TF63" s="39">
        <v>145826538061824</v>
      </c>
      <c r="TG63" s="39">
        <v>226866749243392</v>
      </c>
      <c r="TH63" s="39">
        <v>143582031773696</v>
      </c>
      <c r="TI63" s="39">
        <v>122837557837824</v>
      </c>
      <c r="TJ63" s="39">
        <v>232777949642752</v>
      </c>
      <c r="TK63" s="39">
        <v>190663513604096</v>
      </c>
      <c r="TL63" s="39">
        <v>334973995319296</v>
      </c>
      <c r="TM63" s="39">
        <v>362274619392000</v>
      </c>
      <c r="TN63" s="39">
        <v>199141560942592</v>
      </c>
      <c r="TO63" s="39">
        <v>473289893871616</v>
      </c>
      <c r="TP63" s="39">
        <v>354635348967424</v>
      </c>
      <c r="TQ63" s="39">
        <v>392849216503808</v>
      </c>
      <c r="TR63" s="39">
        <v>371785019162624</v>
      </c>
      <c r="TS63" s="39">
        <v>323876571578368</v>
      </c>
      <c r="TT63" s="39">
        <v>338383830253568</v>
      </c>
      <c r="TU63" s="39">
        <v>432856333549568</v>
      </c>
      <c r="TV63" s="39">
        <v>486577583161344</v>
      </c>
      <c r="TW63" s="39">
        <v>426236245442560</v>
      </c>
      <c r="TX63" s="39">
        <v>481630317707264</v>
      </c>
      <c r="TY63" s="39">
        <v>449326459387904</v>
      </c>
      <c r="TZ63" s="39">
        <v>539893763670016</v>
      </c>
      <c r="UA63" s="39">
        <v>546698703142912</v>
      </c>
      <c r="UB63" s="39">
        <v>495679961038848</v>
      </c>
      <c r="UC63" s="39">
        <v>594518768353280</v>
      </c>
      <c r="UD63" s="39">
        <v>711074919743488</v>
      </c>
      <c r="UE63" s="39">
        <v>609140447641600</v>
      </c>
      <c r="UF63" s="39">
        <v>731418502103040</v>
      </c>
      <c r="UG63" s="39">
        <v>721524776501248</v>
      </c>
      <c r="UH63" s="39">
        <v>713645658996736</v>
      </c>
      <c r="UI63" s="39">
        <v>576163890069504</v>
      </c>
      <c r="UJ63" s="39">
        <v>767271546912768</v>
      </c>
      <c r="UK63" s="39">
        <v>597136349593600</v>
      </c>
      <c r="UL63" s="39">
        <v>626100870840320</v>
      </c>
      <c r="UM63" s="39">
        <v>652953274810368</v>
      </c>
      <c r="UN63" s="39">
        <v>680799359729664</v>
      </c>
      <c r="UO63" s="39">
        <v>618329463062528</v>
      </c>
      <c r="UP63" s="39">
        <v>596631288283136</v>
      </c>
      <c r="UQ63" s="39">
        <v>642226526879744</v>
      </c>
      <c r="UR63" s="39">
        <v>712376160616448</v>
      </c>
      <c r="US63" s="39">
        <v>728071447511040</v>
      </c>
      <c r="UT63" s="39">
        <v>692788022738944</v>
      </c>
      <c r="UU63" s="39">
        <v>720408487657472</v>
      </c>
      <c r="UV63" s="39">
        <v>562053882314752</v>
      </c>
      <c r="UW63" s="39">
        <v>673552340615168</v>
      </c>
      <c r="UX63" s="39">
        <v>680656350740480</v>
      </c>
      <c r="UY63" s="39">
        <v>670101401501696</v>
      </c>
      <c r="UZ63" s="39">
        <v>521132708986880</v>
      </c>
      <c r="VA63" s="39">
        <v>606445892534272</v>
      </c>
      <c r="VB63" s="39">
        <v>497598167252992</v>
      </c>
      <c r="VC63" s="39">
        <v>534292622999552</v>
      </c>
      <c r="VD63" s="39">
        <v>459536032858112</v>
      </c>
      <c r="VE63" s="39">
        <v>469526730768384</v>
      </c>
      <c r="VF63" s="39">
        <v>432991121702912</v>
      </c>
      <c r="VG63" s="39">
        <v>427308477317120</v>
      </c>
      <c r="VH63" s="39">
        <v>364249532596224</v>
      </c>
      <c r="VI63" s="39">
        <v>328532416790528</v>
      </c>
      <c r="VJ63" s="39">
        <v>324102359351296</v>
      </c>
      <c r="VK63" s="39">
        <v>317107401129984</v>
      </c>
      <c r="VL63" s="39">
        <v>314707252609024</v>
      </c>
      <c r="VM63" s="39">
        <v>268173412663296</v>
      </c>
      <c r="VN63" s="39">
        <v>250111447793664</v>
      </c>
      <c r="VO63" s="39">
        <v>205895397015552</v>
      </c>
      <c r="VP63" s="39">
        <v>231372052496384</v>
      </c>
      <c r="VQ63" s="39">
        <v>165305338822656</v>
      </c>
      <c r="VR63" s="39">
        <v>140303042347008</v>
      </c>
      <c r="VS63" s="39">
        <v>126237074784256</v>
      </c>
      <c r="VT63" s="39">
        <v>115300947197952</v>
      </c>
      <c r="VU63" s="39">
        <v>100439957700608</v>
      </c>
      <c r="VV63" s="39">
        <v>82387455180800</v>
      </c>
      <c r="VW63" s="39">
        <v>63441041620992</v>
      </c>
      <c r="VX63" s="39">
        <v>40346926972928</v>
      </c>
      <c r="VY63" s="39">
        <v>37082290454528</v>
      </c>
      <c r="VZ63" s="39">
        <v>28026467254272</v>
      </c>
      <c r="WA63" s="39">
        <v>21596108488704</v>
      </c>
      <c r="WB63" s="39">
        <v>21168006365184</v>
      </c>
      <c r="WC63" s="39">
        <v>14991388311552</v>
      </c>
      <c r="WD63" s="39">
        <v>13803019304960</v>
      </c>
      <c r="WE63" s="39">
        <v>7884742590464</v>
      </c>
      <c r="WF63" s="39">
        <v>7016750252032</v>
      </c>
      <c r="WG63" s="39">
        <v>5857371750400</v>
      </c>
      <c r="WH63" s="39">
        <v>6937953435648</v>
      </c>
      <c r="WI63" s="39">
        <v>3193724993536</v>
      </c>
      <c r="WJ63" s="39">
        <v>3821130481664</v>
      </c>
      <c r="WK63" s="39">
        <v>3116363677696</v>
      </c>
      <c r="WL63" s="39">
        <v>2954254876672</v>
      </c>
      <c r="WM63" s="39">
        <v>2175322030080</v>
      </c>
      <c r="WN63" s="36"/>
      <c r="WO63" s="37">
        <v>2.8247516212809765</v>
      </c>
      <c r="WP63" s="37" t="e">
        <v>#N/A</v>
      </c>
      <c r="WQ63" s="37">
        <v>40.001929277399448</v>
      </c>
      <c r="WR63" s="37" t="e">
        <v>#N/A</v>
      </c>
      <c r="WS63" s="37">
        <v>24.129547037865418</v>
      </c>
      <c r="WT63" s="37" t="e">
        <v>#N/A</v>
      </c>
      <c r="WU63" s="37">
        <v>341.70382515495686</v>
      </c>
      <c r="WV63" t="e">
        <v>#N/A</v>
      </c>
      <c r="WW63"/>
      <c r="WX63" s="39">
        <v>4.2735513912538297</v>
      </c>
      <c r="WY63" s="39">
        <v>572.58999999999992</v>
      </c>
      <c r="WZ63" s="39">
        <v>20.132961754810594</v>
      </c>
      <c r="XA63" s="39">
        <v>67.097447795823669</v>
      </c>
      <c r="XB63" s="227">
        <v>5859055439663144</v>
      </c>
      <c r="XC63" s="227">
        <v>1143613778462005.2</v>
      </c>
      <c r="XD63" s="39">
        <v>387.72315290736873</v>
      </c>
      <c r="XE63" s="39">
        <v>46.583326608841105</v>
      </c>
      <c r="XF63" s="39">
        <v>421.62164967337259</v>
      </c>
      <c r="XG63" s="39">
        <v>47.204781022621063</v>
      </c>
      <c r="XH63" s="220"/>
      <c r="XI63" s="223"/>
      <c r="XJ63" s="223"/>
      <c r="XK63" s="187">
        <v>903572235504339</v>
      </c>
      <c r="XL63" s="187">
        <v>1178757152307550</v>
      </c>
      <c r="XM63" s="187">
        <v>1547033868562400</v>
      </c>
      <c r="XN63" s="187">
        <v>1941055100332240</v>
      </c>
      <c r="XO63" s="187">
        <v>2361953209348250</v>
      </c>
      <c r="XP63" s="187">
        <v>2798933319355070</v>
      </c>
      <c r="XQ63" s="187">
        <v>3251532892697790</v>
      </c>
      <c r="XR63" s="187">
        <v>3682105693459860</v>
      </c>
      <c r="XS63" s="187">
        <v>4119948384993670</v>
      </c>
      <c r="XT63" s="187">
        <v>4677199408819300</v>
      </c>
      <c r="XU63" s="187">
        <v>5491910425988890</v>
      </c>
      <c r="XV63" s="187">
        <v>6459115324015440</v>
      </c>
      <c r="XW63" s="187">
        <v>7307463154347610</v>
      </c>
      <c r="XX63" s="187">
        <v>7917884647316050</v>
      </c>
      <c r="XY63" s="187">
        <v>8096684284966110</v>
      </c>
      <c r="XZ63" s="187">
        <v>7701857914198270</v>
      </c>
      <c r="YA63" s="187">
        <v>6772313952700330</v>
      </c>
      <c r="YB63" s="187">
        <v>5449721692988700</v>
      </c>
      <c r="YC63" s="187">
        <v>3989116955459200</v>
      </c>
      <c r="YD63" s="187">
        <v>2626648922912620</v>
      </c>
      <c r="YE63" s="187">
        <v>1527292478738760</v>
      </c>
      <c r="YF63" s="187">
        <v>748760392431010</v>
      </c>
      <c r="YG63" s="187">
        <v>283559622673123</v>
      </c>
      <c r="YH63" s="187">
        <v>65730979754099</v>
      </c>
      <c r="YI63" s="187">
        <v>155477372852.974</v>
      </c>
      <c r="YJ63" s="187">
        <v>0</v>
      </c>
      <c r="YK63" s="187">
        <v>304983092751.93201</v>
      </c>
      <c r="YL63" s="187">
        <v>1558047418013.53</v>
      </c>
      <c r="YM63" s="187">
        <v>1415836876516.9199</v>
      </c>
      <c r="YN63" s="187">
        <v>897817725614.48096</v>
      </c>
      <c r="YO63" s="187">
        <v>412324182186.50201</v>
      </c>
      <c r="YP63" s="187">
        <v>135309308918.317</v>
      </c>
      <c r="YQ63" s="187">
        <v>46857747852.910797</v>
      </c>
      <c r="YR63" s="187">
        <v>48329450778.284798</v>
      </c>
      <c r="YS63" s="187">
        <v>71490465081.391205</v>
      </c>
      <c r="YT63"/>
      <c r="YU63" s="187"/>
      <c r="YV63" s="187"/>
      <c r="YW63" s="187"/>
      <c r="YX63" s="187">
        <v>441473576967163</v>
      </c>
      <c r="YY63" s="187">
        <v>395630479223062</v>
      </c>
      <c r="YZ63" s="187">
        <v>429572704054729</v>
      </c>
      <c r="ZA63" s="187">
        <v>487335902096314</v>
      </c>
      <c r="ZB63" s="187">
        <v>567449783289925</v>
      </c>
      <c r="ZC63" s="187">
        <v>633213697911290</v>
      </c>
      <c r="ZD63" s="187">
        <v>683094866009831</v>
      </c>
      <c r="ZE63" s="187">
        <v>740733519659596</v>
      </c>
      <c r="ZF63" s="187">
        <v>822610910442419</v>
      </c>
      <c r="ZG63" s="187">
        <v>939515645693444</v>
      </c>
      <c r="ZH63" s="187">
        <v>1111140223150340</v>
      </c>
      <c r="ZI63" s="187">
        <v>1313089535725950</v>
      </c>
      <c r="ZJ63" s="187">
        <v>1489874707181490</v>
      </c>
      <c r="ZK63" s="187">
        <v>1618677831584590</v>
      </c>
      <c r="ZL63" s="187">
        <v>1660569474724620</v>
      </c>
      <c r="ZM63" s="187">
        <v>1586077253041410</v>
      </c>
      <c r="ZN63" s="187">
        <v>1401915337635130</v>
      </c>
      <c r="ZO63" s="187">
        <v>1135592628904880</v>
      </c>
      <c r="ZP63" s="187">
        <v>838269073269364</v>
      </c>
      <c r="ZQ63" s="187">
        <v>558001573182645</v>
      </c>
      <c r="ZR63" s="187">
        <v>329212051853740</v>
      </c>
      <c r="ZS63" s="187">
        <v>164863642705307</v>
      </c>
      <c r="ZT63" s="187">
        <v>64772293617948.102</v>
      </c>
      <c r="ZU63" s="187">
        <v>16380301901541</v>
      </c>
      <c r="ZV63" s="187">
        <v>1255361176517.1299</v>
      </c>
      <c r="ZW63" s="187">
        <v>0</v>
      </c>
      <c r="ZX63" s="187">
        <v>1493112871887.96</v>
      </c>
      <c r="ZY63" s="187">
        <v>2414502630669.0601</v>
      </c>
      <c r="ZZ63" s="187">
        <v>2360109396499.04</v>
      </c>
      <c r="AAA63" s="187">
        <v>1703848312173.27</v>
      </c>
      <c r="AAB63" s="187">
        <v>965960146059.27795</v>
      </c>
      <c r="AAC63" s="187">
        <v>477752197797.43298</v>
      </c>
      <c r="AAD63" s="187">
        <v>281679069359.14099</v>
      </c>
      <c r="AAE63" s="187">
        <v>267262676448.99301</v>
      </c>
      <c r="AAF63" s="187">
        <v>310669302887.40802</v>
      </c>
    </row>
    <row r="64" spans="1:708" x14ac:dyDescent="0.3">
      <c r="A64" s="2">
        <v>43129</v>
      </c>
      <c r="B64" s="4" t="s">
        <v>6</v>
      </c>
      <c r="C64" s="4" t="s">
        <v>7</v>
      </c>
      <c r="D64" s="4">
        <v>60</v>
      </c>
      <c r="E64" s="3">
        <v>0.74872685185185184</v>
      </c>
      <c r="F64" s="3">
        <v>0.75428240740740737</v>
      </c>
      <c r="G64" s="196"/>
      <c r="H64" s="57">
        <v>43129.748726851853</v>
      </c>
      <c r="I64" s="57">
        <v>43129.754282407404</v>
      </c>
      <c r="J64" s="196">
        <f t="shared" si="0"/>
        <v>58</v>
      </c>
      <c r="K64" s="77">
        <v>8</v>
      </c>
      <c r="L64" s="53">
        <v>91</v>
      </c>
      <c r="M64" s="53">
        <v>11.5</v>
      </c>
      <c r="N64" s="53">
        <v>6.6</v>
      </c>
      <c r="O64" s="53">
        <v>283</v>
      </c>
      <c r="P64" s="53">
        <v>1006.5</v>
      </c>
      <c r="Q64" s="54">
        <v>2</v>
      </c>
      <c r="R64" s="210" t="s">
        <v>31</v>
      </c>
      <c r="S64" s="211">
        <v>13.65</v>
      </c>
      <c r="T64" s="211">
        <v>1.8969310943833237</v>
      </c>
      <c r="U64" s="212">
        <v>3166.1666666666665</v>
      </c>
      <c r="V64" s="78">
        <v>60</v>
      </c>
      <c r="W64" s="116">
        <v>10.222916666666666</v>
      </c>
      <c r="X64" s="116">
        <v>94.219140624999994</v>
      </c>
      <c r="Y64" s="116">
        <v>8.3837890625</v>
      </c>
      <c r="Z64" s="117">
        <v>15.786575311041634</v>
      </c>
      <c r="AA64" s="117">
        <v>1617.714900145832</v>
      </c>
      <c r="AB64" s="116">
        <v>1.2318508621458344</v>
      </c>
      <c r="AC64" s="116">
        <v>1.4474554151250001</v>
      </c>
      <c r="AD64" s="116">
        <v>43.10498046875</v>
      </c>
      <c r="AE64" s="116">
        <v>12.342023111250001</v>
      </c>
      <c r="AF64" s="116">
        <v>360.54192708333335</v>
      </c>
      <c r="AG64" s="116">
        <v>1.1116587340625004</v>
      </c>
      <c r="AH64" s="116">
        <v>81.344986979166663</v>
      </c>
      <c r="AI64" s="116">
        <v>437.51041666666669</v>
      </c>
      <c r="AJ64" s="118">
        <v>59.276253255208331</v>
      </c>
      <c r="AK64" s="83">
        <v>1617.6814525987515</v>
      </c>
      <c r="AL64" s="84">
        <v>7.620811656848133</v>
      </c>
      <c r="AM64" s="76"/>
      <c r="AN64" s="48">
        <v>495.37546885333853</v>
      </c>
      <c r="AO64" s="49">
        <v>71.089985603788605</v>
      </c>
      <c r="AP64" s="48">
        <v>1.3820372969386225</v>
      </c>
      <c r="AQ64" s="49">
        <v>2.8233596898492468E-2</v>
      </c>
      <c r="AR64" s="49">
        <v>1.1544583867426332</v>
      </c>
      <c r="AS64" s="49">
        <v>6.7172830427685275E-3</v>
      </c>
      <c r="AT64" s="89">
        <v>724.85969169987732</v>
      </c>
      <c r="AU64" s="90">
        <v>93.829863958379605</v>
      </c>
      <c r="AV64" s="89">
        <v>536.20335917991702</v>
      </c>
      <c r="AW64" s="90">
        <v>69.409140585387973</v>
      </c>
      <c r="AX64" s="74">
        <v>693.16728760332728</v>
      </c>
      <c r="AY64" s="74">
        <v>70.277761781047701</v>
      </c>
      <c r="AZ64" s="74">
        <v>530.61599620326569</v>
      </c>
      <c r="BA64" s="90">
        <v>54.765215486361704</v>
      </c>
      <c r="BB64" s="89">
        <v>2305.1586853592653</v>
      </c>
      <c r="BC64" s="74">
        <v>264.57587434039823</v>
      </c>
      <c r="BD64" s="74">
        <v>755.1742769912936</v>
      </c>
      <c r="BE64" s="70">
        <v>86.76615690336908</v>
      </c>
      <c r="BF64" s="74">
        <v>513.82532418837411</v>
      </c>
      <c r="BG64" s="69">
        <v>70.212200293330568</v>
      </c>
      <c r="BH64" s="88">
        <v>232.62848096950194</v>
      </c>
      <c r="BI64" s="70">
        <v>30.112722464984813</v>
      </c>
      <c r="BJ64" s="70">
        <v>276.24532609494605</v>
      </c>
      <c r="BK64" s="70">
        <v>28.51145634308125</v>
      </c>
      <c r="BL64" s="70">
        <v>267.50389217795907</v>
      </c>
      <c r="BM64" s="69">
        <v>36.553349888918021</v>
      </c>
      <c r="BN64" s="71">
        <v>635500.15657282702</v>
      </c>
      <c r="BO64" s="72">
        <v>595611.41809602478</v>
      </c>
      <c r="BP64" s="73">
        <v>2058708532656800</v>
      </c>
      <c r="BQ64" s="73">
        <v>1929488601851483.2</v>
      </c>
      <c r="BR64" s="49">
        <v>70.771124093690773</v>
      </c>
      <c r="BS64" s="49">
        <v>62.155670288978243</v>
      </c>
      <c r="BT64" s="70">
        <v>229.26369967101309</v>
      </c>
      <c r="BU64" s="69">
        <v>201.35385877321687</v>
      </c>
      <c r="BV64" s="85">
        <v>320100344757163.5</v>
      </c>
      <c r="BW64" s="75">
        <v>287162657372685</v>
      </c>
      <c r="BX64" s="75">
        <v>317381914370042</v>
      </c>
      <c r="BY64" s="75">
        <v>344615467118000.62</v>
      </c>
      <c r="BZ64" s="75">
        <v>451369243529698.06</v>
      </c>
      <c r="CA64" s="75">
        <v>443229860626592.56</v>
      </c>
      <c r="CB64" s="75">
        <v>539059853033881.31</v>
      </c>
      <c r="CC64" s="75">
        <v>638117414514416.75</v>
      </c>
      <c r="CD64" s="75">
        <v>702685313095029.12</v>
      </c>
      <c r="CE64" s="75">
        <v>826116867773062.37</v>
      </c>
      <c r="CF64" s="75">
        <v>901973095659558.87</v>
      </c>
      <c r="CG64" s="75">
        <v>974232368851386.87</v>
      </c>
      <c r="CH64" s="75">
        <v>1106382481666020.5</v>
      </c>
      <c r="CI64" s="75">
        <v>1185774438085597.5</v>
      </c>
      <c r="CJ64" s="75">
        <v>1286441468989409.8</v>
      </c>
      <c r="CK64" s="75">
        <v>1397419956218879</v>
      </c>
      <c r="CL64" s="75">
        <v>1466336736775051.2</v>
      </c>
      <c r="CM64" s="75">
        <v>1604729846778301.2</v>
      </c>
      <c r="CN64" s="75">
        <v>1724289027854835</v>
      </c>
      <c r="CO64" s="75">
        <v>1788205941627584</v>
      </c>
      <c r="CP64" s="75">
        <v>1879685140659780.5</v>
      </c>
      <c r="CQ64" s="75">
        <v>2080041866203436.5</v>
      </c>
      <c r="CR64" s="75">
        <v>2115907531713967.7</v>
      </c>
      <c r="CS64" s="75">
        <v>2267919397197386.5</v>
      </c>
      <c r="CT64" s="75">
        <v>2436147234809634.5</v>
      </c>
      <c r="CU64" s="75">
        <v>2597132425169026.5</v>
      </c>
      <c r="CV64" s="75">
        <v>2691146387645699</v>
      </c>
      <c r="CW64" s="75">
        <v>2792000117095815</v>
      </c>
      <c r="CX64" s="75">
        <v>2875284657628745</v>
      </c>
      <c r="CY64" s="75">
        <v>2971234667802162.5</v>
      </c>
      <c r="CZ64" s="75">
        <v>2974541167485102.5</v>
      </c>
      <c r="DA64" s="75">
        <v>3080269481979368</v>
      </c>
      <c r="DB64" s="75">
        <v>3146246944867194</v>
      </c>
      <c r="DC64" s="75">
        <v>3158559107569650.5</v>
      </c>
      <c r="DD64" s="75">
        <v>3151893904785937.5</v>
      </c>
      <c r="DE64" s="75">
        <v>3111114337883404</v>
      </c>
      <c r="DF64" s="75">
        <v>3062007634971950.5</v>
      </c>
      <c r="DG64" s="75">
        <v>3009084017472925.5</v>
      </c>
      <c r="DH64" s="75">
        <v>2952292804395483</v>
      </c>
      <c r="DI64" s="75">
        <v>2861881141519369</v>
      </c>
      <c r="DJ64" s="75">
        <v>2765782526904392.5</v>
      </c>
      <c r="DK64" s="75">
        <v>2700558201399383.5</v>
      </c>
      <c r="DL64" s="75">
        <v>2611450295972230.5</v>
      </c>
      <c r="DM64" s="75">
        <v>2586760009355464.5</v>
      </c>
      <c r="DN64" s="75">
        <v>2550452394915954</v>
      </c>
      <c r="DO64" s="75">
        <v>2500837525396918.5</v>
      </c>
      <c r="DP64" s="75">
        <v>2457905110391788</v>
      </c>
      <c r="DQ64" s="75">
        <v>2392330082933736</v>
      </c>
      <c r="DR64" s="75">
        <v>2332182795315095</v>
      </c>
      <c r="DS64" s="75">
        <v>2256211506475433</v>
      </c>
      <c r="DT64" s="75">
        <v>2184774569357898</v>
      </c>
      <c r="DU64" s="75">
        <v>2093676116948361.7</v>
      </c>
      <c r="DV64" s="75">
        <v>2050833262336404.3</v>
      </c>
      <c r="DW64" s="75">
        <v>1952345124580725.7</v>
      </c>
      <c r="DX64" s="75">
        <v>1863762416793272.7</v>
      </c>
      <c r="DY64" s="75">
        <v>1759545861835471.7</v>
      </c>
      <c r="DZ64" s="75">
        <v>1631949241223587.5</v>
      </c>
      <c r="EA64" s="75">
        <v>1481742686975457</v>
      </c>
      <c r="EB64" s="75">
        <v>1343021991591571.5</v>
      </c>
      <c r="EC64" s="75">
        <v>1216673838812969.5</v>
      </c>
      <c r="ED64" s="75">
        <v>1081101058228467.5</v>
      </c>
      <c r="EE64" s="75">
        <v>950479284379882</v>
      </c>
      <c r="EF64" s="75">
        <v>815626163519804.37</v>
      </c>
      <c r="EG64" s="75">
        <v>719963329453330</v>
      </c>
      <c r="EH64" s="75">
        <v>619676692793179.75</v>
      </c>
      <c r="EI64" s="75">
        <v>529607929434859.69</v>
      </c>
      <c r="EJ64" s="75">
        <v>456769827766848.37</v>
      </c>
      <c r="EK64" s="75">
        <v>389972349039535.69</v>
      </c>
      <c r="EL64" s="75">
        <v>338462457120327.5</v>
      </c>
      <c r="EM64" s="75">
        <v>279945904323633.28</v>
      </c>
      <c r="EN64" s="75">
        <v>235486936290464.53</v>
      </c>
      <c r="EO64" s="75">
        <v>196391897570343.66</v>
      </c>
      <c r="EP64" s="75">
        <v>161029699346487.31</v>
      </c>
      <c r="EQ64" s="75">
        <v>140333238721909.98</v>
      </c>
      <c r="ER64" s="75">
        <v>110495425144189.7</v>
      </c>
      <c r="ES64" s="75">
        <v>89958951743602.516</v>
      </c>
      <c r="ET64" s="75">
        <v>71182610899328.984</v>
      </c>
      <c r="EU64" s="75">
        <v>52866276934723.07</v>
      </c>
      <c r="EV64" s="75">
        <v>42218563140556.711</v>
      </c>
      <c r="EW64" s="75">
        <v>31370257079681.355</v>
      </c>
      <c r="EX64" s="75">
        <v>23835551079959.586</v>
      </c>
      <c r="EY64" s="75">
        <v>18082441633016.348</v>
      </c>
      <c r="EZ64" s="75">
        <v>13748073676093.312</v>
      </c>
      <c r="FA64" s="75">
        <v>9496783392926.5762</v>
      </c>
      <c r="FB64" s="75">
        <v>7718109013895.7012</v>
      </c>
      <c r="FC64" s="75">
        <v>5567036806510.0508</v>
      </c>
      <c r="FD64" s="75">
        <v>4231626781891.8916</v>
      </c>
      <c r="FE64" s="75">
        <v>3079013436228.6836</v>
      </c>
      <c r="FF64" s="75">
        <v>1671332482318.9382</v>
      </c>
      <c r="FG64" s="75">
        <v>1747086031213.7048</v>
      </c>
      <c r="FH64" s="75">
        <v>1150954518471.6038</v>
      </c>
      <c r="FI64" s="75">
        <v>881836372515.54993</v>
      </c>
      <c r="FJ64" s="182">
        <v>239051262615515.5</v>
      </c>
      <c r="FK64" s="75">
        <v>209322968521723.84</v>
      </c>
      <c r="FL64" s="75">
        <v>248240319582051.72</v>
      </c>
      <c r="FM64" s="75">
        <v>299193598223881.25</v>
      </c>
      <c r="FN64" s="75">
        <v>374702863420447.19</v>
      </c>
      <c r="FO64" s="75">
        <v>426731594957380.44</v>
      </c>
      <c r="FP64" s="75">
        <v>487290140562156.94</v>
      </c>
      <c r="FQ64" s="75">
        <v>569959637149234.25</v>
      </c>
      <c r="FR64" s="75">
        <v>615048709259400.62</v>
      </c>
      <c r="FS64" s="39">
        <v>738310127222890.62</v>
      </c>
      <c r="FT64" s="39">
        <v>829723321125215.12</v>
      </c>
      <c r="FU64" s="39">
        <v>905475945643521.5</v>
      </c>
      <c r="FV64" s="39">
        <v>1024408089064114.6</v>
      </c>
      <c r="FW64" s="39">
        <v>1109370956805005.7</v>
      </c>
      <c r="FX64" s="39">
        <v>1202340734026997</v>
      </c>
      <c r="FY64" s="39">
        <v>1326250349440904</v>
      </c>
      <c r="FZ64" s="39">
        <v>1454031599436493</v>
      </c>
      <c r="GA64" s="39">
        <v>1565688154030572.5</v>
      </c>
      <c r="GB64" s="39">
        <v>1691281562644627</v>
      </c>
      <c r="GC64" s="39">
        <v>1787140465811054.5</v>
      </c>
      <c r="GD64" s="39">
        <v>1941353395745862</v>
      </c>
      <c r="GE64" s="39">
        <v>2045538872676119.5</v>
      </c>
      <c r="GF64" s="39">
        <v>2197728483698612.5</v>
      </c>
      <c r="GG64" s="39">
        <v>2355294639773485</v>
      </c>
      <c r="GH64" s="39">
        <v>2525457577857839.5</v>
      </c>
      <c r="GI64" s="39">
        <v>2644272029647046</v>
      </c>
      <c r="GJ64" s="39">
        <v>2832976627485629.5</v>
      </c>
      <c r="GK64" s="39">
        <v>2963411911654158</v>
      </c>
      <c r="GL64" s="39">
        <v>3047227944913034</v>
      </c>
      <c r="GM64" s="39">
        <v>3149307282278872.5</v>
      </c>
      <c r="GN64" s="39">
        <v>3201038325742392.5</v>
      </c>
      <c r="GO64" s="39">
        <v>3229477367675150</v>
      </c>
      <c r="GP64" s="39">
        <v>3266703060842412.5</v>
      </c>
      <c r="GQ64" s="39">
        <v>3295288559168201.5</v>
      </c>
      <c r="GR64" s="39">
        <v>3342450941309902.5</v>
      </c>
      <c r="GS64" s="39">
        <v>3354867186767959.5</v>
      </c>
      <c r="GT64" s="39">
        <v>3334971367310890.5</v>
      </c>
      <c r="GU64" s="39">
        <v>3330968329835238</v>
      </c>
      <c r="GV64" s="39">
        <v>3323196552795219</v>
      </c>
      <c r="GW64" s="39">
        <v>3259557054846911</v>
      </c>
      <c r="GX64" s="39">
        <v>3209992246814341</v>
      </c>
      <c r="GY64" s="39">
        <v>3170718427029916.5</v>
      </c>
      <c r="GZ64" s="39">
        <v>3099020924163165.5</v>
      </c>
      <c r="HA64" s="39">
        <v>3070071891657622</v>
      </c>
      <c r="HB64" s="39">
        <v>2983270462820912</v>
      </c>
      <c r="HC64" s="39">
        <v>2937249296115844</v>
      </c>
      <c r="HD64" s="39">
        <v>2827791074274038.5</v>
      </c>
      <c r="HE64" s="39">
        <v>2725744773543168</v>
      </c>
      <c r="HF64" s="39">
        <v>2619323551945793</v>
      </c>
      <c r="HG64" s="39">
        <v>2505273752411554.5</v>
      </c>
      <c r="HH64" s="39">
        <v>2386240017544573.5</v>
      </c>
      <c r="HI64" s="39">
        <v>2277731078916849.5</v>
      </c>
      <c r="HJ64" s="39">
        <v>2163413944916324.7</v>
      </c>
      <c r="HK64" s="39">
        <v>2031793508424626.2</v>
      </c>
      <c r="HL64" s="39">
        <v>1910227494515744.5</v>
      </c>
      <c r="HM64" s="39">
        <v>1804866617142131</v>
      </c>
      <c r="HN64" s="39">
        <v>1663010380043521.7</v>
      </c>
      <c r="HO64" s="39">
        <v>1521984819253281</v>
      </c>
      <c r="HP64" s="39">
        <v>1395101020870545.7</v>
      </c>
      <c r="HQ64" s="39">
        <v>1275502953283660</v>
      </c>
      <c r="HR64" s="39">
        <v>1173891857524917</v>
      </c>
      <c r="HS64" s="39">
        <v>1044869745121034</v>
      </c>
      <c r="HT64" s="39">
        <v>925129442508001.25</v>
      </c>
      <c r="HU64" s="39">
        <v>820123617110475.75</v>
      </c>
      <c r="HV64" s="39">
        <v>718179563624185.62</v>
      </c>
      <c r="HW64" s="39">
        <v>628002957907309.87</v>
      </c>
      <c r="HX64" s="39">
        <v>545086324272986.06</v>
      </c>
      <c r="HY64" s="39">
        <v>478016664228264.12</v>
      </c>
      <c r="HZ64" s="39">
        <v>404012203217302.69</v>
      </c>
      <c r="IA64" s="39">
        <v>344503956004286.75</v>
      </c>
      <c r="IB64" s="39">
        <v>290209314368987.81</v>
      </c>
      <c r="IC64" s="39">
        <v>247729497140616.09</v>
      </c>
      <c r="ID64" s="39">
        <v>200720859022266.28</v>
      </c>
      <c r="IE64" s="39">
        <v>171558601535568.06</v>
      </c>
      <c r="IF64" s="39">
        <v>135416245090602.66</v>
      </c>
      <c r="IG64" s="39">
        <v>111589305586314.75</v>
      </c>
      <c r="IH64" s="39">
        <v>83686518584403.187</v>
      </c>
      <c r="II64" s="39">
        <v>67565983605070.945</v>
      </c>
      <c r="IJ64" s="39">
        <v>53528267548509.32</v>
      </c>
      <c r="IK64" s="39">
        <v>41560937364458.375</v>
      </c>
      <c r="IL64" s="39">
        <v>32574673164062.898</v>
      </c>
      <c r="IM64" s="39">
        <v>23902119726866.383</v>
      </c>
      <c r="IN64" s="39">
        <v>19347800478880.949</v>
      </c>
      <c r="IO64" s="39">
        <v>13973457513394.811</v>
      </c>
      <c r="IP64" s="39">
        <v>11023663334958.852</v>
      </c>
      <c r="IQ64" s="39">
        <v>8639278170261.0381</v>
      </c>
      <c r="IR64" s="39">
        <v>6553860564659.3057</v>
      </c>
      <c r="IS64" s="39">
        <v>4402519795971.1201</v>
      </c>
      <c r="IT64" s="39">
        <v>3157800395528.6323</v>
      </c>
      <c r="IU64" s="39">
        <v>2768209637368.2446</v>
      </c>
      <c r="IV64" s="39">
        <v>1912191183709.6462</v>
      </c>
      <c r="IW64" s="39">
        <v>1782702838621.1267</v>
      </c>
      <c r="IY64" s="219"/>
      <c r="IZ64" s="219"/>
      <c r="JA64" s="33">
        <v>14.79</v>
      </c>
      <c r="JB64" s="185" t="e">
        <v>#N/A</v>
      </c>
      <c r="JC64" s="185" t="e">
        <v>#N/A</v>
      </c>
      <c r="JD64" s="33">
        <v>14.79</v>
      </c>
      <c r="JE64" s="185" t="e">
        <v>#N/A</v>
      </c>
      <c r="JF64" s="185" t="e">
        <v>#N/A</v>
      </c>
      <c r="JG64" s="32"/>
      <c r="JH64" s="32"/>
      <c r="JI64" s="32"/>
      <c r="JJ64" s="32"/>
      <c r="JK64" s="32"/>
      <c r="JL64" s="32"/>
      <c r="JM64" s="32"/>
      <c r="JN64" s="32"/>
      <c r="JO64" s="32"/>
      <c r="JP64" s="32"/>
      <c r="JQ64" s="32"/>
      <c r="JR64" s="32"/>
      <c r="JS64" s="32"/>
      <c r="JT64" s="32"/>
      <c r="JU64" s="32"/>
      <c r="JV64" s="32"/>
      <c r="JW64" s="32"/>
      <c r="JX64" s="32"/>
      <c r="JY64" s="32"/>
      <c r="JZ64" s="32"/>
      <c r="KA64" s="32"/>
      <c r="KB64" s="32"/>
      <c r="KC64" s="32"/>
      <c r="KD64" s="32"/>
      <c r="KE64" s="32"/>
      <c r="KF64" s="32"/>
      <c r="KG64" s="32"/>
      <c r="KH64" s="32"/>
      <c r="KI64" s="32"/>
      <c r="KJ64" s="32"/>
      <c r="KK64" s="32"/>
      <c r="KL64" s="32"/>
      <c r="KM64" s="33">
        <v>14.79</v>
      </c>
      <c r="KN64" s="31"/>
      <c r="KO64" s="31"/>
      <c r="KP64" s="32"/>
      <c r="KQ64" s="32"/>
      <c r="KR64" s="32"/>
      <c r="KS64" s="32"/>
      <c r="KT64" s="32"/>
      <c r="KU64" s="32"/>
      <c r="KV64" s="32"/>
      <c r="KW64" s="32"/>
      <c r="KX64" s="32"/>
      <c r="KY64" s="32"/>
      <c r="KZ64" s="32"/>
      <c r="LA64" s="32"/>
      <c r="LB64" s="32"/>
      <c r="LC64" s="32"/>
      <c r="LD64" s="32"/>
      <c r="LE64" s="32"/>
      <c r="LF64" s="32"/>
      <c r="LG64" s="32"/>
      <c r="LH64" s="32"/>
      <c r="LI64" s="32"/>
      <c r="LJ64" s="32"/>
      <c r="LK64" s="32"/>
      <c r="LL64" s="32"/>
      <c r="LM64" s="32"/>
      <c r="LN64" s="32"/>
      <c r="LO64" s="32"/>
      <c r="LP64" s="32"/>
      <c r="LQ64" s="32"/>
      <c r="LR64" s="32"/>
      <c r="LS64" s="32"/>
      <c r="LT64" s="32"/>
      <c r="LU64" s="32"/>
      <c r="LV64" s="32"/>
      <c r="LW64" s="32"/>
      <c r="LX64" s="32"/>
      <c r="LY64" s="32"/>
      <c r="LZ64" s="32"/>
      <c r="MA64" s="32"/>
      <c r="MB64" s="32"/>
      <c r="MC64" s="32"/>
      <c r="MD64" s="32"/>
      <c r="ME64" s="32"/>
      <c r="MF64" s="32"/>
      <c r="MG64" s="32"/>
      <c r="MH64" s="32"/>
      <c r="MI64" s="32"/>
      <c r="MJ64" s="32"/>
      <c r="MK64" s="32"/>
      <c r="ML64" s="32"/>
      <c r="MM64" s="32"/>
      <c r="MN64" s="32"/>
      <c r="MO64" s="32"/>
      <c r="MP64" s="32"/>
      <c r="MQ64" s="32"/>
      <c r="MR64" s="32"/>
      <c r="MS64" s="32"/>
      <c r="MT64" s="32"/>
      <c r="MU64" s="32"/>
      <c r="MV64" s="32"/>
      <c r="MW64" s="32"/>
      <c r="MX64" s="32"/>
      <c r="MY64" s="32"/>
      <c r="MZ64" s="32"/>
      <c r="NA64" s="32"/>
      <c r="NB64" s="32"/>
      <c r="NC64" s="32"/>
      <c r="ND64" s="32"/>
      <c r="NE64" s="32"/>
      <c r="NF64" s="32"/>
      <c r="NG64" s="32"/>
      <c r="NH64" s="32"/>
      <c r="NI64" s="32"/>
      <c r="NJ64" s="32"/>
      <c r="NK64" s="32"/>
      <c r="NL64" s="32"/>
      <c r="NM64" s="32"/>
      <c r="NN64" s="32"/>
      <c r="NO64" s="32"/>
      <c r="NP64" s="32"/>
      <c r="NQ64" s="32"/>
      <c r="NR64" s="32"/>
      <c r="NS64" s="32"/>
      <c r="NT64" s="32"/>
      <c r="NU64" s="32"/>
      <c r="NV64" s="32"/>
      <c r="NW64" s="32"/>
      <c r="NX64" s="32"/>
      <c r="NY64" s="32"/>
      <c r="NZ64" s="32"/>
      <c r="OA64" s="32"/>
      <c r="OB64" s="32"/>
      <c r="OC64" s="32"/>
      <c r="OD64" s="32"/>
      <c r="OE64" s="32"/>
      <c r="OF64" s="32"/>
      <c r="OG64" s="32"/>
      <c r="OH64" s="32"/>
      <c r="OI64" s="32"/>
      <c r="OJ64" s="32"/>
      <c r="OL64" s="173" t="e">
        <v>#N/A</v>
      </c>
      <c r="OM64" s="173" t="e">
        <v>#N/A</v>
      </c>
      <c r="ON64" s="173">
        <v>254.65554272458718</v>
      </c>
      <c r="OO64" s="173">
        <v>27.018804126538353</v>
      </c>
      <c r="OP64" s="6">
        <v>408.21954643341496</v>
      </c>
      <c r="OQ64" s="6">
        <v>57.548794408030759</v>
      </c>
      <c r="OR64" s="6">
        <v>328.35653490199508</v>
      </c>
      <c r="OS64" s="6">
        <v>71.120881224896479</v>
      </c>
      <c r="OT64" s="175">
        <v>5856434737301150</v>
      </c>
      <c r="OU64" s="175">
        <v>334561983932372</v>
      </c>
      <c r="OV64" s="176">
        <v>547.30042338005296</v>
      </c>
      <c r="OW64" s="176">
        <v>63.046128194050503</v>
      </c>
      <c r="OX64" s="39">
        <v>926743414177792</v>
      </c>
      <c r="OY64" s="39">
        <v>668089813303296</v>
      </c>
      <c r="OZ64" s="39">
        <v>738234346766336</v>
      </c>
      <c r="PA64" s="39">
        <v>782273800568832</v>
      </c>
      <c r="PB64" s="39">
        <v>1111572231487480</v>
      </c>
      <c r="PC64" s="39">
        <v>1237205594931200</v>
      </c>
      <c r="PD64" s="39">
        <v>1055138710028280</v>
      </c>
      <c r="PE64" s="39">
        <v>1026387058098170</v>
      </c>
      <c r="PF64" s="39">
        <v>976674153824256</v>
      </c>
      <c r="PG64" s="39">
        <v>1294853853937660</v>
      </c>
      <c r="PH64" s="39">
        <v>1345948932374520</v>
      </c>
      <c r="PI64" s="39">
        <v>1569215022628860</v>
      </c>
      <c r="PJ64" s="39">
        <v>1873055504662520</v>
      </c>
      <c r="PK64" s="39">
        <v>1848941276561400</v>
      </c>
      <c r="PL64" s="39">
        <v>2220778070212600</v>
      </c>
      <c r="PM64" s="39">
        <v>2117023605719040</v>
      </c>
      <c r="PN64" s="39">
        <v>2807576097980410</v>
      </c>
      <c r="PO64" s="39">
        <v>2984090395475960</v>
      </c>
      <c r="PP64" s="39">
        <v>3210616634343420</v>
      </c>
      <c r="PQ64" s="39">
        <v>3670181893111800</v>
      </c>
      <c r="PR64" s="39">
        <v>3839143490617340</v>
      </c>
      <c r="PS64" s="39">
        <v>4044831085035520</v>
      </c>
      <c r="PT64" s="39">
        <v>4605254523944960</v>
      </c>
      <c r="PU64" s="39">
        <v>4739389036953600</v>
      </c>
      <c r="PV64" s="39">
        <v>5103612464201720</v>
      </c>
      <c r="PW64" s="39">
        <v>5136479164563450</v>
      </c>
      <c r="PX64" s="39">
        <v>5420982630088700</v>
      </c>
      <c r="PY64" s="39">
        <v>5872102372540410</v>
      </c>
      <c r="PZ64" s="39">
        <v>6150796894797820</v>
      </c>
      <c r="QA64" s="39">
        <v>6532607676252160</v>
      </c>
      <c r="QB64" s="39">
        <v>6678471744946170</v>
      </c>
      <c r="QC64" s="39">
        <v>7036113134813180</v>
      </c>
      <c r="QD64" s="39">
        <v>7159125830008830</v>
      </c>
      <c r="QE64" s="39">
        <v>7393216043155450</v>
      </c>
      <c r="QF64" s="39">
        <v>7554062031519740</v>
      </c>
      <c r="QG64" s="39">
        <v>7691259393081340</v>
      </c>
      <c r="QH64" s="39">
        <v>7896345155207160</v>
      </c>
      <c r="QI64" s="39">
        <v>8089374407262200</v>
      </c>
      <c r="QJ64" s="39">
        <v>8394326748954620</v>
      </c>
      <c r="QK64" s="39">
        <v>8393096777695230</v>
      </c>
      <c r="QL64" s="39">
        <v>8590579910836220</v>
      </c>
      <c r="QM64" s="39">
        <v>8675507520405500</v>
      </c>
      <c r="QN64" s="39">
        <v>8744663473192960</v>
      </c>
      <c r="QO64" s="39">
        <v>8746069538111480</v>
      </c>
      <c r="QP64" s="39">
        <v>8852322197176320</v>
      </c>
      <c r="QQ64" s="39">
        <v>9169616664264700</v>
      </c>
      <c r="QR64" s="39">
        <v>9195278020116480</v>
      </c>
      <c r="QS64" s="39">
        <v>9099197454221310</v>
      </c>
      <c r="QT64" s="39">
        <v>9035498794254330</v>
      </c>
      <c r="QU64" s="39">
        <v>8908385479032830</v>
      </c>
      <c r="QV64" s="39">
        <v>8770443477516280</v>
      </c>
      <c r="QW64" s="39">
        <v>8529255294042110</v>
      </c>
      <c r="QX64" s="39">
        <v>8341322557554680</v>
      </c>
      <c r="QY64" s="39">
        <v>8176719546548220</v>
      </c>
      <c r="QZ64" s="39">
        <v>7829368361451520</v>
      </c>
      <c r="RA64" s="39">
        <v>7467903913820160</v>
      </c>
      <c r="RB64" s="39">
        <v>7215504791961600</v>
      </c>
      <c r="RC64" s="39">
        <v>6773183290015740</v>
      </c>
      <c r="RD64" s="39">
        <v>6365443254124540</v>
      </c>
      <c r="RE64" s="39">
        <v>5977155661987840</v>
      </c>
      <c r="RF64" s="39">
        <v>5595232137641980</v>
      </c>
      <c r="RG64" s="39">
        <v>5145814275981310</v>
      </c>
      <c r="RH64" s="39">
        <v>4743672193089530</v>
      </c>
      <c r="RI64" s="39">
        <v>4275962602586110</v>
      </c>
      <c r="RJ64" s="39">
        <v>3867476316127230</v>
      </c>
      <c r="RK64" s="39">
        <v>3470432359415800</v>
      </c>
      <c r="RL64" s="39">
        <v>3172785488658430</v>
      </c>
      <c r="RM64" s="39">
        <v>2736486873038840</v>
      </c>
      <c r="RN64" s="39">
        <v>2414622292312060</v>
      </c>
      <c r="RO64" s="39">
        <v>2140797860315130</v>
      </c>
      <c r="RP64" s="39">
        <v>1912894547558400</v>
      </c>
      <c r="RQ64" s="39">
        <v>1670218023698430</v>
      </c>
      <c r="RR64" s="39">
        <v>1403465255354360</v>
      </c>
      <c r="RS64" s="39">
        <v>1220599640752120</v>
      </c>
      <c r="RT64" s="39">
        <v>1061195821875200</v>
      </c>
      <c r="RU64" s="39">
        <v>854086391955456</v>
      </c>
      <c r="RV64" s="39">
        <v>709811998031872</v>
      </c>
      <c r="RW64" s="39">
        <v>589127443546112</v>
      </c>
      <c r="RX64" s="39">
        <v>504858977239040</v>
      </c>
      <c r="RY64" s="39">
        <v>398369490993152</v>
      </c>
      <c r="RZ64" s="39">
        <v>327992760860672</v>
      </c>
      <c r="SA64" s="39">
        <v>245063384825856</v>
      </c>
      <c r="SB64" s="39">
        <v>215460490510336</v>
      </c>
      <c r="SC64" s="39">
        <v>148917085798400</v>
      </c>
      <c r="SD64" s="39">
        <v>112554818928640</v>
      </c>
      <c r="SE64" s="39">
        <v>86236207251456</v>
      </c>
      <c r="SF64" s="39">
        <v>71998961090560</v>
      </c>
      <c r="SG64" s="39">
        <v>52280028037120</v>
      </c>
      <c r="SH64" s="39">
        <v>34574750973952</v>
      </c>
      <c r="SI64" s="39">
        <v>25133550927872</v>
      </c>
      <c r="SJ64" s="39">
        <v>14702009647104</v>
      </c>
      <c r="SK64" s="39">
        <v>11418631929856</v>
      </c>
      <c r="SL64" s="39">
        <v>9980121972736</v>
      </c>
      <c r="SM64" s="39">
        <v>7225713623040</v>
      </c>
      <c r="SN64" s="39">
        <v>2846593908736</v>
      </c>
      <c r="SO64" s="39">
        <v>3141055021056</v>
      </c>
      <c r="SP64" s="39">
        <v>1821542055936</v>
      </c>
      <c r="SQ64" s="39">
        <v>1347335880704</v>
      </c>
      <c r="SR64" s="39">
        <v>734399168512</v>
      </c>
      <c r="SS64" s="39">
        <v>522743556603904</v>
      </c>
      <c r="ST64" s="39">
        <v>300450175778816</v>
      </c>
      <c r="SU64" s="39">
        <v>282842756022272</v>
      </c>
      <c r="SV64" s="39">
        <v>334942319935488</v>
      </c>
      <c r="SW64" s="39">
        <v>334079769706496</v>
      </c>
      <c r="SX64" s="39">
        <v>317155887284224</v>
      </c>
      <c r="SY64" s="39">
        <v>214580022214656</v>
      </c>
      <c r="SZ64" s="39">
        <v>240184016764928</v>
      </c>
      <c r="TA64" s="39">
        <v>267127118364672</v>
      </c>
      <c r="TB64" s="39">
        <v>240408009375744</v>
      </c>
      <c r="TC64" s="39">
        <v>230627378987008</v>
      </c>
      <c r="TD64" s="39">
        <v>315411459473408</v>
      </c>
      <c r="TE64" s="39">
        <v>260311810572288</v>
      </c>
      <c r="TF64" s="39">
        <v>203483890319360</v>
      </c>
      <c r="TG64" s="39">
        <v>227005547151360</v>
      </c>
      <c r="TH64" s="39">
        <v>247466217701376</v>
      </c>
      <c r="TI64" s="39">
        <v>349963062083584</v>
      </c>
      <c r="TJ64" s="39">
        <v>305883745615872</v>
      </c>
      <c r="TK64" s="39">
        <v>412205023494144</v>
      </c>
      <c r="TL64" s="39">
        <v>422489188466688</v>
      </c>
      <c r="TM64" s="39">
        <v>356319009701888</v>
      </c>
      <c r="TN64" s="39">
        <v>391077676711936</v>
      </c>
      <c r="TO64" s="39">
        <v>545055777488896</v>
      </c>
      <c r="TP64" s="39">
        <v>516138601545728</v>
      </c>
      <c r="TQ64" s="39">
        <v>585978225885184</v>
      </c>
      <c r="TR64" s="39">
        <v>567319008903168</v>
      </c>
      <c r="TS64" s="39">
        <v>625978799816704</v>
      </c>
      <c r="TT64" s="39">
        <v>563116517621760</v>
      </c>
      <c r="TU64" s="39">
        <v>703392833863680</v>
      </c>
      <c r="TV64" s="39">
        <v>754535693811712</v>
      </c>
      <c r="TW64" s="39">
        <v>711373084426240</v>
      </c>
      <c r="TX64" s="39">
        <v>864462965833728</v>
      </c>
      <c r="TY64" s="39">
        <v>767161756811264</v>
      </c>
      <c r="TZ64" s="39">
        <v>821619660423168</v>
      </c>
      <c r="UA64" s="39">
        <v>789797509529600</v>
      </c>
      <c r="UB64" s="39">
        <v>740105274785792</v>
      </c>
      <c r="UC64" s="39">
        <v>866991292284928</v>
      </c>
      <c r="UD64" s="39">
        <v>810872377180160</v>
      </c>
      <c r="UE64" s="39">
        <v>829755603550208</v>
      </c>
      <c r="UF64" s="39">
        <v>817193965060096</v>
      </c>
      <c r="UG64" s="39">
        <v>869522907070464</v>
      </c>
      <c r="UH64" s="39">
        <v>815085672988672</v>
      </c>
      <c r="UI64" s="39">
        <v>853358864760832</v>
      </c>
      <c r="UJ64" s="39">
        <v>862979121741824</v>
      </c>
      <c r="UK64" s="39">
        <v>863842074624000</v>
      </c>
      <c r="UL64" s="39">
        <v>893477952946176</v>
      </c>
      <c r="UM64" s="39">
        <v>912554989715456</v>
      </c>
      <c r="UN64" s="39">
        <v>924726859923456</v>
      </c>
      <c r="UO64" s="39">
        <v>910778819411968</v>
      </c>
      <c r="UP64" s="39">
        <v>961362192760832</v>
      </c>
      <c r="UQ64" s="39">
        <v>985392803217408</v>
      </c>
      <c r="UR64" s="39">
        <v>967049870311424</v>
      </c>
      <c r="US64" s="39">
        <v>905094631522304</v>
      </c>
      <c r="UT64" s="39">
        <v>911122886557696</v>
      </c>
      <c r="UU64" s="39">
        <v>877381287936000</v>
      </c>
      <c r="UV64" s="39">
        <v>828866612428800</v>
      </c>
      <c r="UW64" s="39">
        <v>798545082843136</v>
      </c>
      <c r="UX64" s="39">
        <v>750075303165952</v>
      </c>
      <c r="UY64" s="39">
        <v>686753862123520</v>
      </c>
      <c r="UZ64" s="39">
        <v>711068544401408</v>
      </c>
      <c r="VA64" s="39">
        <v>595897989726208</v>
      </c>
      <c r="VB64" s="39">
        <v>539116139708416</v>
      </c>
      <c r="VC64" s="39">
        <v>524193208729600</v>
      </c>
      <c r="VD64" s="39">
        <v>512717928529920</v>
      </c>
      <c r="VE64" s="39">
        <v>438988506660864</v>
      </c>
      <c r="VF64" s="39">
        <v>416928917094400</v>
      </c>
      <c r="VG64" s="39">
        <v>373830296010752</v>
      </c>
      <c r="VH64" s="39">
        <v>306758308331520</v>
      </c>
      <c r="VI64" s="39">
        <v>276443858731008</v>
      </c>
      <c r="VJ64" s="39">
        <v>238362749304832</v>
      </c>
      <c r="VK64" s="39">
        <v>212295904919552</v>
      </c>
      <c r="VL64" s="39">
        <v>184843631591424</v>
      </c>
      <c r="VM64" s="39">
        <v>147912147337216</v>
      </c>
      <c r="VN64" s="39">
        <v>136801754808320</v>
      </c>
      <c r="VO64" s="39">
        <v>112266804461568</v>
      </c>
      <c r="VP64" s="39">
        <v>76826277838848</v>
      </c>
      <c r="VQ64" s="39">
        <v>80986616365056</v>
      </c>
      <c r="VR64" s="39">
        <v>62385033314304</v>
      </c>
      <c r="VS64" s="39">
        <v>59762393743360</v>
      </c>
      <c r="VT64" s="39">
        <v>51369645965312</v>
      </c>
      <c r="VU64" s="39">
        <v>42014544494592</v>
      </c>
      <c r="VV64" s="39">
        <v>28631527063552</v>
      </c>
      <c r="VW64" s="39">
        <v>22274474246144</v>
      </c>
      <c r="VX64" s="39">
        <v>18713617104896</v>
      </c>
      <c r="VY64" s="39">
        <v>14481062100992</v>
      </c>
      <c r="VZ64" s="39">
        <v>12417711996928</v>
      </c>
      <c r="WA64" s="39">
        <v>11809091223552</v>
      </c>
      <c r="WB64" s="39">
        <v>9206086238208</v>
      </c>
      <c r="WC64" s="39">
        <v>7983215411200</v>
      </c>
      <c r="WD64" s="39">
        <v>5107226771456</v>
      </c>
      <c r="WE64" s="39">
        <v>4690513756160</v>
      </c>
      <c r="WF64" s="39">
        <v>3533983186944</v>
      </c>
      <c r="WG64" s="39">
        <v>3075009150976</v>
      </c>
      <c r="WH64" s="39">
        <v>2281970860032</v>
      </c>
      <c r="WI64" s="39">
        <v>1628913532928</v>
      </c>
      <c r="WJ64" s="39">
        <v>1771723816960</v>
      </c>
      <c r="WK64" s="39">
        <v>1257476456448</v>
      </c>
      <c r="WL64" s="39">
        <v>1018752729088</v>
      </c>
      <c r="WM64" s="39">
        <v>709117542400</v>
      </c>
      <c r="WN64" s="36"/>
      <c r="WO64" s="37">
        <v>1.3507163124888808</v>
      </c>
      <c r="WP64" s="37" t="e">
        <v>#N/A</v>
      </c>
      <c r="WQ64" s="37">
        <v>23.361353016437995</v>
      </c>
      <c r="WR64" s="37" t="e">
        <v>#N/A</v>
      </c>
      <c r="WS64" s="37">
        <v>16.286743702199921</v>
      </c>
      <c r="WT64" s="37" t="e">
        <v>#N/A</v>
      </c>
      <c r="WU64" s="37">
        <v>281.68784636520252</v>
      </c>
      <c r="WV64" t="e">
        <v>#N/A</v>
      </c>
      <c r="WW64"/>
      <c r="WX64" s="39">
        <v>4.3894888946983288</v>
      </c>
      <c r="WY64" s="39">
        <v>486.58999999999992</v>
      </c>
      <c r="WZ64" s="39">
        <v>12.951806160986743</v>
      </c>
      <c r="XA64" s="39">
        <v>67.07484407484408</v>
      </c>
      <c r="XB64" s="227">
        <v>8692198190263716</v>
      </c>
      <c r="XC64" s="227">
        <v>1554718365543759.7</v>
      </c>
      <c r="XD64" s="39">
        <v>321.18974959770185</v>
      </c>
      <c r="XE64" s="39">
        <v>33.439901484503821</v>
      </c>
      <c r="XF64" s="39">
        <v>371.9094188327378</v>
      </c>
      <c r="XG64" s="39">
        <v>36.08569483120678</v>
      </c>
      <c r="XH64" s="220"/>
      <c r="XI64" s="223"/>
      <c r="XJ64" s="223"/>
      <c r="XK64" s="187">
        <v>453434187650393</v>
      </c>
      <c r="XL64" s="187">
        <v>561798649669079</v>
      </c>
      <c r="XM64" s="187">
        <v>1194314821370120</v>
      </c>
      <c r="XN64" s="187">
        <v>2089085017017040</v>
      </c>
      <c r="XO64" s="187">
        <v>3140161791350660</v>
      </c>
      <c r="XP64" s="187">
        <v>4284184269570230</v>
      </c>
      <c r="XQ64" s="187">
        <v>5493015230595510</v>
      </c>
      <c r="XR64" s="187">
        <v>6668447755421660</v>
      </c>
      <c r="XS64" s="187">
        <v>7785971980731860</v>
      </c>
      <c r="XT64" s="187">
        <v>8861217801309110</v>
      </c>
      <c r="XU64" s="187">
        <v>9924578735501540</v>
      </c>
      <c r="XV64" s="32">
        <v>1.08124111313952E+16</v>
      </c>
      <c r="XW64" s="32">
        <v>1.12143010802175E+16</v>
      </c>
      <c r="XX64" s="32">
        <v>1.10887364355703E+16</v>
      </c>
      <c r="XY64" s="32">
        <v>1.03163079773793E+16</v>
      </c>
      <c r="XZ64" s="187">
        <v>8882739333610350</v>
      </c>
      <c r="YA64" s="187">
        <v>7009817494199780</v>
      </c>
      <c r="YB64" s="187">
        <v>4999396769862540</v>
      </c>
      <c r="YC64" s="187">
        <v>3188778249376750</v>
      </c>
      <c r="YD64" s="187">
        <v>1788859974752760</v>
      </c>
      <c r="YE64" s="187">
        <v>857107206247211</v>
      </c>
      <c r="YF64" s="187">
        <v>324478148996318</v>
      </c>
      <c r="YG64" s="187">
        <v>79262620230216.297</v>
      </c>
      <c r="YH64" s="187">
        <v>2939691014948.5098</v>
      </c>
      <c r="YI64" s="187">
        <v>621738917120.86401</v>
      </c>
      <c r="YJ64" s="187">
        <v>1930491306207.1899</v>
      </c>
      <c r="YK64" s="187">
        <v>3541481217637.9902</v>
      </c>
      <c r="YL64" s="187">
        <v>3158069599618.2002</v>
      </c>
      <c r="YM64" s="187">
        <v>2040714932926.3</v>
      </c>
      <c r="YN64" s="187">
        <v>1020542844906.35</v>
      </c>
      <c r="YO64" s="187">
        <v>445051399109.646</v>
      </c>
      <c r="YP64" s="187">
        <v>281927675786.23199</v>
      </c>
      <c r="YQ64" s="187">
        <v>345916281155.47699</v>
      </c>
      <c r="YR64" s="187">
        <v>484684419533.03497</v>
      </c>
      <c r="YS64" s="187">
        <v>584945661155.45203</v>
      </c>
      <c r="YT64"/>
      <c r="YU64" s="187"/>
      <c r="YV64" s="187"/>
      <c r="YW64" s="187"/>
      <c r="YX64" s="187">
        <v>517286728912826</v>
      </c>
      <c r="YY64" s="187">
        <v>306550350902856</v>
      </c>
      <c r="YZ64" s="187">
        <v>302784281535527</v>
      </c>
      <c r="ZA64" s="187">
        <v>409411767217417</v>
      </c>
      <c r="ZB64" s="187">
        <v>589026179535200</v>
      </c>
      <c r="ZC64" s="187">
        <v>799482105429305</v>
      </c>
      <c r="ZD64" s="187">
        <v>1021326465986900</v>
      </c>
      <c r="ZE64" s="187">
        <v>1235789017340490</v>
      </c>
      <c r="ZF64" s="187">
        <v>1441101923435620</v>
      </c>
      <c r="ZG64" s="187">
        <v>1640793005861990</v>
      </c>
      <c r="ZH64" s="187">
        <v>1838888900833780</v>
      </c>
      <c r="ZI64" s="187">
        <v>2004448008584350</v>
      </c>
      <c r="ZJ64" s="187">
        <v>2079873632539860</v>
      </c>
      <c r="ZK64" s="187">
        <v>2056727967846480</v>
      </c>
      <c r="ZL64" s="187">
        <v>1913150549344620</v>
      </c>
      <c r="ZM64" s="187">
        <v>1646789571644790</v>
      </c>
      <c r="ZN64" s="187">
        <v>1299033830569990</v>
      </c>
      <c r="ZO64" s="187">
        <v>925863604579497</v>
      </c>
      <c r="ZP64" s="187">
        <v>589818947162051</v>
      </c>
      <c r="ZQ64" s="187">
        <v>330094541943496</v>
      </c>
      <c r="ZR64" s="187">
        <v>157558285757656</v>
      </c>
      <c r="ZS64" s="187">
        <v>59779787300209.398</v>
      </c>
      <c r="ZT64" s="187">
        <v>16807579779836.801</v>
      </c>
      <c r="ZU64" s="187">
        <v>6327155193925.0303</v>
      </c>
      <c r="ZV64" s="187">
        <v>2674036302450.3301</v>
      </c>
      <c r="ZW64" s="187">
        <v>4554795920387.4502</v>
      </c>
      <c r="ZX64" s="187">
        <v>5754812896221.3701</v>
      </c>
      <c r="ZY64" s="187">
        <v>5171899077960.6299</v>
      </c>
      <c r="ZZ64" s="187">
        <v>3549352676945.8198</v>
      </c>
      <c r="AAA64" s="187">
        <v>2007620449092.6599</v>
      </c>
      <c r="AAB64" s="187">
        <v>1103936725435.55</v>
      </c>
      <c r="AAC64" s="187">
        <v>826484063378.89001</v>
      </c>
      <c r="AAD64" s="187">
        <v>944089750469.79199</v>
      </c>
      <c r="AAE64" s="187">
        <v>1166563305028.3899</v>
      </c>
      <c r="AAF64" s="187">
        <v>1278767751858.73</v>
      </c>
    </row>
    <row r="65" spans="1:708" x14ac:dyDescent="0.3">
      <c r="A65" s="2">
        <v>43129</v>
      </c>
      <c r="B65" s="4" t="s">
        <v>6</v>
      </c>
      <c r="C65" s="4" t="s">
        <v>7</v>
      </c>
      <c r="D65" s="4">
        <v>53</v>
      </c>
      <c r="E65" s="3">
        <v>0.75457175925925923</v>
      </c>
      <c r="F65" s="3">
        <v>0.76018518518518519</v>
      </c>
      <c r="G65" s="196"/>
      <c r="H65" s="57">
        <v>43129.754571759258</v>
      </c>
      <c r="I65" s="57">
        <v>43129.760185185187</v>
      </c>
      <c r="J65" s="196">
        <f t="shared" si="0"/>
        <v>59</v>
      </c>
      <c r="K65" s="77">
        <v>8.1</v>
      </c>
      <c r="L65" s="53">
        <v>90</v>
      </c>
      <c r="M65" s="53">
        <v>13.3</v>
      </c>
      <c r="N65" s="53">
        <v>6.6</v>
      </c>
      <c r="O65" s="53">
        <v>266</v>
      </c>
      <c r="P65" s="53">
        <v>1005.9</v>
      </c>
      <c r="Q65" s="54">
        <v>2</v>
      </c>
      <c r="R65" s="210" t="s">
        <v>31</v>
      </c>
      <c r="S65" s="211">
        <v>13.65</v>
      </c>
      <c r="T65" s="211">
        <v>1.8969310943833237</v>
      </c>
      <c r="U65" s="212">
        <v>3166.1666666666665</v>
      </c>
      <c r="V65" s="78">
        <v>53</v>
      </c>
      <c r="W65" s="116">
        <v>10.240721649484536</v>
      </c>
      <c r="X65" s="116">
        <v>99.847744845360822</v>
      </c>
      <c r="Y65" s="116">
        <v>8.3953608247422675</v>
      </c>
      <c r="Z65" s="117">
        <v>14.193678995463888</v>
      </c>
      <c r="AA65" s="117">
        <v>1333.535239938145</v>
      </c>
      <c r="AB65" s="116">
        <v>1.1875966249072163</v>
      </c>
      <c r="AC65" s="116">
        <v>1.3622733521649479</v>
      </c>
      <c r="AD65" s="116">
        <v>37.253576030927832</v>
      </c>
      <c r="AE65" s="116">
        <v>10.6123403585567</v>
      </c>
      <c r="AF65" s="116">
        <v>334.6553479381443</v>
      </c>
      <c r="AG65" s="116">
        <v>1.0846508567628872</v>
      </c>
      <c r="AH65" s="116">
        <v>79.315753865979374</v>
      </c>
      <c r="AI65" s="116">
        <v>420.91018041237112</v>
      </c>
      <c r="AJ65" s="118">
        <v>54.030766752577321</v>
      </c>
      <c r="AK65" s="83">
        <v>1333.5409089733064</v>
      </c>
      <c r="AL65" s="84">
        <v>5.8939610066762702</v>
      </c>
      <c r="AM65" s="76"/>
      <c r="AN65" s="48">
        <v>446.54190993436595</v>
      </c>
      <c r="AO65" s="49">
        <v>78.787374050133565</v>
      </c>
      <c r="AP65" s="48">
        <v>1.4251471888190901</v>
      </c>
      <c r="AQ65" s="49">
        <v>4.2653713424274285E-2</v>
      </c>
      <c r="AR65" s="49">
        <v>1.1680360152172831</v>
      </c>
      <c r="AS65" s="49">
        <v>1.0811162088129418E-2</v>
      </c>
      <c r="AT65" s="89">
        <v>391.09053418349134</v>
      </c>
      <c r="AU65" s="90">
        <v>59.058007563247017</v>
      </c>
      <c r="AV65" s="89">
        <v>292.41135277938116</v>
      </c>
      <c r="AW65" s="90">
        <v>44.156609210903653</v>
      </c>
      <c r="AX65" s="74">
        <v>527.6999645857652</v>
      </c>
      <c r="AY65" s="74">
        <v>59.616249627709962</v>
      </c>
      <c r="AZ65" s="74">
        <v>399.04047633964484</v>
      </c>
      <c r="BA65" s="90">
        <v>46.440794607261843</v>
      </c>
      <c r="BB65" s="89">
        <v>1559.4761933926145</v>
      </c>
      <c r="BC65" s="74">
        <v>207.87057536152943</v>
      </c>
      <c r="BD65" s="74">
        <v>504.61012741620817</v>
      </c>
      <c r="BE65" s="70">
        <v>67.143115351732661</v>
      </c>
      <c r="BF65" s="74">
        <v>343.91357793308856</v>
      </c>
      <c r="BG65" s="69">
        <v>58.414665789173114</v>
      </c>
      <c r="BH65" s="88">
        <v>140.73426689685004</v>
      </c>
      <c r="BI65" s="70">
        <v>21.252075088328844</v>
      </c>
      <c r="BJ65" s="70">
        <v>230.46438532309824</v>
      </c>
      <c r="BK65" s="70">
        <v>26.821713128592496</v>
      </c>
      <c r="BL65" s="70">
        <v>198.6260443292835</v>
      </c>
      <c r="BM65" s="69">
        <v>33.737179166499743</v>
      </c>
      <c r="BN65" s="71">
        <v>542962.11127343692</v>
      </c>
      <c r="BO65" s="72">
        <v>560817.84016151959</v>
      </c>
      <c r="BP65" s="73">
        <v>1951286313327338.5</v>
      </c>
      <c r="BQ65" s="73">
        <v>2015455872621418</v>
      </c>
      <c r="BR65" s="49">
        <v>44.627135326148959</v>
      </c>
      <c r="BS65" s="49">
        <v>43.347633416440345</v>
      </c>
      <c r="BT65" s="70">
        <v>160.38010122048388</v>
      </c>
      <c r="BU65" s="69">
        <v>155.78185299569515</v>
      </c>
      <c r="BV65" s="85">
        <v>267703364757925.66</v>
      </c>
      <c r="BW65" s="75">
        <v>301292451322607.5</v>
      </c>
      <c r="BX65" s="75">
        <v>332278142364062.62</v>
      </c>
      <c r="BY65" s="75">
        <v>409699185518869.37</v>
      </c>
      <c r="BZ65" s="75">
        <v>533377523760634</v>
      </c>
      <c r="CA65" s="75">
        <v>582424361435874.12</v>
      </c>
      <c r="CB65" s="75">
        <v>673444613686043</v>
      </c>
      <c r="CC65" s="75">
        <v>774275656944863.5</v>
      </c>
      <c r="CD65" s="75">
        <v>841271882876072.62</v>
      </c>
      <c r="CE65" s="75">
        <v>991352766411385.5</v>
      </c>
      <c r="CF65" s="75">
        <v>1070313475777346</v>
      </c>
      <c r="CG65" s="75">
        <v>1273628558974217.5</v>
      </c>
      <c r="CH65" s="75">
        <v>1437960208513780.5</v>
      </c>
      <c r="CI65" s="75">
        <v>1582793468159157.2</v>
      </c>
      <c r="CJ65" s="75">
        <v>1700294096408373.5</v>
      </c>
      <c r="CK65" s="75">
        <v>1858338261371615</v>
      </c>
      <c r="CL65" s="75">
        <v>2110087220015684.2</v>
      </c>
      <c r="CM65" s="75">
        <v>2207157880924839.2</v>
      </c>
      <c r="CN65" s="75">
        <v>2347361060579683.5</v>
      </c>
      <c r="CO65" s="75">
        <v>2465892357223835</v>
      </c>
      <c r="CP65" s="75">
        <v>2551409163941934.5</v>
      </c>
      <c r="CQ65" s="75">
        <v>2713302737739683.5</v>
      </c>
      <c r="CR65" s="75">
        <v>2792656955164217</v>
      </c>
      <c r="CS65" s="75">
        <v>2940975570560948.5</v>
      </c>
      <c r="CT65" s="75">
        <v>3010414667436187.5</v>
      </c>
      <c r="CU65" s="75">
        <v>3066601300327038</v>
      </c>
      <c r="CV65" s="75">
        <v>3150476742557236</v>
      </c>
      <c r="CW65" s="75">
        <v>3142981995352333</v>
      </c>
      <c r="CX65" s="75">
        <v>3224335060899819.5</v>
      </c>
      <c r="CY65" s="75">
        <v>3207404384701568.5</v>
      </c>
      <c r="CZ65" s="75">
        <v>3190045195307487.5</v>
      </c>
      <c r="DA65" s="75">
        <v>3206475674631335.5</v>
      </c>
      <c r="DB65" s="75">
        <v>3240534927374571</v>
      </c>
      <c r="DC65" s="75">
        <v>3232552028563208</v>
      </c>
      <c r="DD65" s="75">
        <v>3194491053639816</v>
      </c>
      <c r="DE65" s="75">
        <v>3174328555290645.5</v>
      </c>
      <c r="DF65" s="75">
        <v>3145722908743980.5</v>
      </c>
      <c r="DG65" s="75">
        <v>3091801519005070</v>
      </c>
      <c r="DH65" s="75">
        <v>3072718571544957</v>
      </c>
      <c r="DI65" s="75">
        <v>2963171308743937.5</v>
      </c>
      <c r="DJ65" s="75">
        <v>2931157354693909</v>
      </c>
      <c r="DK65" s="75">
        <v>2776383602177228</v>
      </c>
      <c r="DL65" s="75">
        <v>2709746208908009.5</v>
      </c>
      <c r="DM65" s="75">
        <v>2616802197843729.5</v>
      </c>
      <c r="DN65" s="75">
        <v>2525839388359540.5</v>
      </c>
      <c r="DO65" s="75">
        <v>2484928595122725.5</v>
      </c>
      <c r="DP65" s="75">
        <v>2374115640712589</v>
      </c>
      <c r="DQ65" s="75">
        <v>2305544147919072.5</v>
      </c>
      <c r="DR65" s="75">
        <v>2205180819150752</v>
      </c>
      <c r="DS65" s="75">
        <v>2089275288304014.2</v>
      </c>
      <c r="DT65" s="75">
        <v>1968486191389468</v>
      </c>
      <c r="DU65" s="75">
        <v>1835825707626749.7</v>
      </c>
      <c r="DV65" s="75">
        <v>1733194006234047.5</v>
      </c>
      <c r="DW65" s="75">
        <v>1577262026172001</v>
      </c>
      <c r="DX65" s="75">
        <v>1454738175985887</v>
      </c>
      <c r="DY65" s="75">
        <v>1327496464914062.2</v>
      </c>
      <c r="DZ65" s="75">
        <v>1201565791820904.2</v>
      </c>
      <c r="EA65" s="75">
        <v>1075620467045549.6</v>
      </c>
      <c r="EB65" s="75">
        <v>958579426489144.62</v>
      </c>
      <c r="EC65" s="75">
        <v>866020183342474.62</v>
      </c>
      <c r="ED65" s="75">
        <v>779216142754031.25</v>
      </c>
      <c r="EE65" s="75">
        <v>670037153604193.62</v>
      </c>
      <c r="EF65" s="75">
        <v>584209034008491.37</v>
      </c>
      <c r="EG65" s="75">
        <v>521435831319887.37</v>
      </c>
      <c r="EH65" s="75">
        <v>443300216527386.62</v>
      </c>
      <c r="EI65" s="75">
        <v>377364755546522.31</v>
      </c>
      <c r="EJ65" s="75">
        <v>319253546637033.25</v>
      </c>
      <c r="EK65" s="75">
        <v>263612391021198.87</v>
      </c>
      <c r="EL65" s="75">
        <v>216606220920118.09</v>
      </c>
      <c r="EM65" s="75">
        <v>181307726299207.37</v>
      </c>
      <c r="EN65" s="75">
        <v>154273940160289.12</v>
      </c>
      <c r="EO65" s="75">
        <v>121120345843120.25</v>
      </c>
      <c r="EP65" s="75">
        <v>101030641219801.3</v>
      </c>
      <c r="EQ65" s="75">
        <v>80754530020392.375</v>
      </c>
      <c r="ER65" s="75">
        <v>64342433997191.484</v>
      </c>
      <c r="ES65" s="75">
        <v>47669075133805.578</v>
      </c>
      <c r="ET65" s="75">
        <v>37287147647086.516</v>
      </c>
      <c r="EU65" s="75">
        <v>29338951404375.152</v>
      </c>
      <c r="EV65" s="75">
        <v>19001515149432.484</v>
      </c>
      <c r="EW65" s="75">
        <v>16491701620933.365</v>
      </c>
      <c r="EX65" s="75">
        <v>12818540439230.803</v>
      </c>
      <c r="EY65" s="75">
        <v>8633811393162.2236</v>
      </c>
      <c r="EZ65" s="75">
        <v>6868109942629.8672</v>
      </c>
      <c r="FA65" s="75">
        <v>6051569411798.2354</v>
      </c>
      <c r="FB65" s="75">
        <v>4174381224933.8062</v>
      </c>
      <c r="FC65" s="75">
        <v>2528467636316.1274</v>
      </c>
      <c r="FD65" s="75">
        <v>1893819400980.7651</v>
      </c>
      <c r="FE65" s="75">
        <v>1160364273934.7834</v>
      </c>
      <c r="FF65" s="75">
        <v>1167293354282.7036</v>
      </c>
      <c r="FG65" s="75">
        <v>809346305360.80566</v>
      </c>
      <c r="FH65" s="75">
        <v>892777919454.1228</v>
      </c>
      <c r="FI65" s="75">
        <v>663882538787.18909</v>
      </c>
      <c r="FJ65" s="182">
        <v>239019482411474.37</v>
      </c>
      <c r="FK65" s="75">
        <v>282882890753155.31</v>
      </c>
      <c r="FL65" s="75">
        <v>288747539752719.56</v>
      </c>
      <c r="FM65" s="75">
        <v>385587688554835.31</v>
      </c>
      <c r="FN65" s="75">
        <v>472423460396240.31</v>
      </c>
      <c r="FO65" s="75">
        <v>534606831399951.81</v>
      </c>
      <c r="FP65" s="75">
        <v>677615079025672.12</v>
      </c>
      <c r="FQ65" s="75">
        <v>759203739881825.62</v>
      </c>
      <c r="FR65" s="75">
        <v>887819831491666.5</v>
      </c>
      <c r="FS65" s="39">
        <v>1003707506299647.9</v>
      </c>
      <c r="FT65" s="39">
        <v>1150727090448259.2</v>
      </c>
      <c r="FU65" s="39">
        <v>1288049948366720.8</v>
      </c>
      <c r="FV65" s="39">
        <v>1401108879254123.7</v>
      </c>
      <c r="FW65" s="39">
        <v>1545910320483466.7</v>
      </c>
      <c r="FX65" s="39">
        <v>1610573258972513.2</v>
      </c>
      <c r="FY65" s="39">
        <v>1769422230480108</v>
      </c>
      <c r="FZ65" s="39">
        <v>1850379613610599</v>
      </c>
      <c r="GA65" s="39">
        <v>1931731016488587</v>
      </c>
      <c r="GB65" s="39">
        <v>2046590364415043.7</v>
      </c>
      <c r="GC65" s="39">
        <v>2127863094587416.7</v>
      </c>
      <c r="GD65" s="39">
        <v>2232215178559562.5</v>
      </c>
      <c r="GE65" s="39">
        <v>2318776507413786</v>
      </c>
      <c r="GF65" s="39">
        <v>2429269995676720</v>
      </c>
      <c r="GG65" s="39">
        <v>2562583337789965.5</v>
      </c>
      <c r="GH65" s="39">
        <v>2736824851191117</v>
      </c>
      <c r="GI65" s="39">
        <v>2775471501647404</v>
      </c>
      <c r="GJ65" s="39">
        <v>2870248681557697</v>
      </c>
      <c r="GK65" s="39">
        <v>2907303875439356</v>
      </c>
      <c r="GL65" s="39">
        <v>2960944228187284</v>
      </c>
      <c r="GM65" s="39">
        <v>3017750754721013</v>
      </c>
      <c r="GN65" s="39">
        <v>3021718337853652.5</v>
      </c>
      <c r="GO65" s="39">
        <v>3038773687399183</v>
      </c>
      <c r="GP65" s="39">
        <v>3080234651186499.5</v>
      </c>
      <c r="GQ65" s="39">
        <v>3075253693806583.5</v>
      </c>
      <c r="GR65" s="39">
        <v>3093871327301123.5</v>
      </c>
      <c r="GS65" s="39">
        <v>3103918975945923.5</v>
      </c>
      <c r="GT65" s="39">
        <v>3113318585312970.5</v>
      </c>
      <c r="GU65" s="39">
        <v>3069858626123358</v>
      </c>
      <c r="GV65" s="39">
        <v>3088783784061383</v>
      </c>
      <c r="GW65" s="39">
        <v>3076161685726191.5</v>
      </c>
      <c r="GX65" s="39">
        <v>3044259521112661</v>
      </c>
      <c r="GY65" s="39">
        <v>3002688270460300.5</v>
      </c>
      <c r="GZ65" s="39">
        <v>2893274334613233.5</v>
      </c>
      <c r="HA65" s="39">
        <v>2827368062263068.5</v>
      </c>
      <c r="HB65" s="39">
        <v>2715571965570981.5</v>
      </c>
      <c r="HC65" s="39">
        <v>2606661972923336.5</v>
      </c>
      <c r="HD65" s="39">
        <v>2503294599399860.5</v>
      </c>
      <c r="HE65" s="39">
        <v>2361493492354303.5</v>
      </c>
      <c r="HF65" s="39">
        <v>2232228064116000.8</v>
      </c>
      <c r="HG65" s="39">
        <v>2090520476601773</v>
      </c>
      <c r="HH65" s="39">
        <v>1957385478466459.2</v>
      </c>
      <c r="HI65" s="39">
        <v>1794714068520653</v>
      </c>
      <c r="HJ65" s="39">
        <v>1671627173673894.5</v>
      </c>
      <c r="HK65" s="39">
        <v>1541190361473749.5</v>
      </c>
      <c r="HL65" s="39">
        <v>1395814602808518</v>
      </c>
      <c r="HM65" s="39">
        <v>1299856052782006.5</v>
      </c>
      <c r="HN65" s="39">
        <v>1169205608606040.8</v>
      </c>
      <c r="HO65" s="39">
        <v>1050977046434964.9</v>
      </c>
      <c r="HP65" s="39">
        <v>951289387905406.75</v>
      </c>
      <c r="HQ65" s="39">
        <v>867026223806862.5</v>
      </c>
      <c r="HR65" s="39">
        <v>763248497460780.87</v>
      </c>
      <c r="HS65" s="39">
        <v>678083284112355.62</v>
      </c>
      <c r="HT65" s="39">
        <v>588877126637264</v>
      </c>
      <c r="HU65" s="39">
        <v>510699592784588.56</v>
      </c>
      <c r="HV65" s="39">
        <v>446334608043636.31</v>
      </c>
      <c r="HW65" s="39">
        <v>389228851683197.44</v>
      </c>
      <c r="HX65" s="39">
        <v>333480602064205.25</v>
      </c>
      <c r="HY65" s="39">
        <v>282051005570242.19</v>
      </c>
      <c r="HZ65" s="39">
        <v>240545467422431.16</v>
      </c>
      <c r="IA65" s="39">
        <v>200277633913091.53</v>
      </c>
      <c r="IB65" s="39">
        <v>163663078555521.94</v>
      </c>
      <c r="IC65" s="39">
        <v>136612069962104.16</v>
      </c>
      <c r="ID65" s="39">
        <v>110627304427523.98</v>
      </c>
      <c r="IE65" s="39">
        <v>87097973518063.359</v>
      </c>
      <c r="IF65" s="39">
        <v>70239027401647.32</v>
      </c>
      <c r="IG65" s="39">
        <v>57454879587315.687</v>
      </c>
      <c r="IH65" s="39">
        <v>44544102548892.312</v>
      </c>
      <c r="II65" s="39">
        <v>34052032641219.051</v>
      </c>
      <c r="IJ65" s="39">
        <v>26389156793054.141</v>
      </c>
      <c r="IK65" s="39">
        <v>19845551022131.172</v>
      </c>
      <c r="IL65" s="39">
        <v>16443030947711.719</v>
      </c>
      <c r="IM65" s="39">
        <v>12410883448689.32</v>
      </c>
      <c r="IN65" s="39">
        <v>9696775701583.7578</v>
      </c>
      <c r="IO65" s="39">
        <v>7684983831746.1914</v>
      </c>
      <c r="IP65" s="39">
        <v>5763392925547.2158</v>
      </c>
      <c r="IQ65" s="39">
        <v>3780201156525.7275</v>
      </c>
      <c r="IR65" s="39">
        <v>3078078837685.4624</v>
      </c>
      <c r="IS65" s="39">
        <v>2901114243791.5063</v>
      </c>
      <c r="IT65" s="39">
        <v>2202667442313.5693</v>
      </c>
      <c r="IU65" s="39">
        <v>998252758146.62927</v>
      </c>
      <c r="IV65" s="39">
        <v>988176961693.50623</v>
      </c>
      <c r="IW65" s="39">
        <v>930747332492.95996</v>
      </c>
      <c r="IY65" s="219"/>
      <c r="IZ65" s="219"/>
      <c r="JA65" s="33">
        <v>14.79</v>
      </c>
      <c r="JB65" s="185" t="e">
        <v>#N/A</v>
      </c>
      <c r="JC65" s="185" t="e">
        <v>#N/A</v>
      </c>
      <c r="JD65" s="33">
        <v>14.79</v>
      </c>
      <c r="JE65" s="185" t="e">
        <v>#N/A</v>
      </c>
      <c r="JF65" s="185" t="e">
        <v>#N/A</v>
      </c>
      <c r="JG65" s="32"/>
      <c r="JH65" s="32"/>
      <c r="JI65" s="32"/>
      <c r="JJ65" s="32"/>
      <c r="JK65" s="32"/>
      <c r="JL65" s="32"/>
      <c r="JM65" s="32"/>
      <c r="JN65" s="32"/>
      <c r="JO65" s="32"/>
      <c r="JP65" s="32"/>
      <c r="JQ65" s="32"/>
      <c r="JR65" s="32"/>
      <c r="JS65" s="32"/>
      <c r="JT65" s="32"/>
      <c r="JU65" s="32"/>
      <c r="JV65" s="32"/>
      <c r="JW65" s="32"/>
      <c r="JX65" s="32"/>
      <c r="JY65" s="32"/>
      <c r="JZ65" s="32"/>
      <c r="KA65" s="32"/>
      <c r="KB65" s="32"/>
      <c r="KC65" s="32"/>
      <c r="KD65" s="32"/>
      <c r="KE65" s="32"/>
      <c r="KF65" s="32"/>
      <c r="KG65" s="32"/>
      <c r="KH65" s="32"/>
      <c r="KI65" s="32"/>
      <c r="KJ65" s="32"/>
      <c r="KK65" s="32"/>
      <c r="KL65" s="32"/>
      <c r="KM65" s="33">
        <v>14.79</v>
      </c>
      <c r="KN65" s="31"/>
      <c r="KO65" s="31"/>
      <c r="KP65" s="32"/>
      <c r="KQ65" s="32"/>
      <c r="KR65" s="32"/>
      <c r="KS65" s="32"/>
      <c r="KT65" s="32"/>
      <c r="KU65" s="32"/>
      <c r="KV65" s="32"/>
      <c r="KW65" s="32"/>
      <c r="KX65" s="32"/>
      <c r="KY65" s="32"/>
      <c r="KZ65" s="32"/>
      <c r="LA65" s="32"/>
      <c r="LB65" s="32"/>
      <c r="LC65" s="32"/>
      <c r="LD65" s="32"/>
      <c r="LE65" s="32"/>
      <c r="LF65" s="32"/>
      <c r="LG65" s="32"/>
      <c r="LH65" s="32"/>
      <c r="LI65" s="32"/>
      <c r="LJ65" s="32"/>
      <c r="LK65" s="32"/>
      <c r="LL65" s="32"/>
      <c r="LM65" s="32"/>
      <c r="LN65" s="32"/>
      <c r="LO65" s="32"/>
      <c r="LP65" s="32"/>
      <c r="LQ65" s="32"/>
      <c r="LR65" s="32"/>
      <c r="LS65" s="32"/>
      <c r="LT65" s="32"/>
      <c r="LU65" s="32"/>
      <c r="LV65" s="32"/>
      <c r="LW65" s="32"/>
      <c r="LX65" s="32"/>
      <c r="LY65" s="32"/>
      <c r="LZ65" s="32"/>
      <c r="MA65" s="32"/>
      <c r="MB65" s="32"/>
      <c r="MC65" s="32"/>
      <c r="MD65" s="32"/>
      <c r="ME65" s="32"/>
      <c r="MF65" s="32"/>
      <c r="MG65" s="32"/>
      <c r="MH65" s="32"/>
      <c r="MI65" s="32"/>
      <c r="MJ65" s="32"/>
      <c r="MK65" s="32"/>
      <c r="ML65" s="32"/>
      <c r="MM65" s="32"/>
      <c r="MN65" s="32"/>
      <c r="MO65" s="32"/>
      <c r="MP65" s="32"/>
      <c r="MQ65" s="32"/>
      <c r="MR65" s="32"/>
      <c r="MS65" s="32"/>
      <c r="MT65" s="32"/>
      <c r="MU65" s="32"/>
      <c r="MV65" s="32"/>
      <c r="MW65" s="32"/>
      <c r="MX65" s="32"/>
      <c r="MY65" s="32"/>
      <c r="MZ65" s="32"/>
      <c r="NA65" s="32"/>
      <c r="NB65" s="32"/>
      <c r="NC65" s="32"/>
      <c r="ND65" s="32"/>
      <c r="NE65" s="32"/>
      <c r="NF65" s="32"/>
      <c r="NG65" s="32"/>
      <c r="NH65" s="32"/>
      <c r="NI65" s="32"/>
      <c r="NJ65" s="32"/>
      <c r="NK65" s="32"/>
      <c r="NL65" s="32"/>
      <c r="NM65" s="32"/>
      <c r="NN65" s="32"/>
      <c r="NO65" s="32"/>
      <c r="NP65" s="32"/>
      <c r="NQ65" s="32"/>
      <c r="NR65" s="32"/>
      <c r="NS65" s="32"/>
      <c r="NT65" s="32"/>
      <c r="NU65" s="32"/>
      <c r="NV65" s="32"/>
      <c r="NW65" s="32"/>
      <c r="NX65" s="32"/>
      <c r="NY65" s="32"/>
      <c r="NZ65" s="32"/>
      <c r="OA65" s="32"/>
      <c r="OB65" s="32"/>
      <c r="OC65" s="32"/>
      <c r="OD65" s="32"/>
      <c r="OE65" s="32"/>
      <c r="OF65" s="32"/>
      <c r="OG65" s="32"/>
      <c r="OH65" s="32"/>
      <c r="OI65" s="32"/>
      <c r="OJ65" s="32"/>
      <c r="OL65" s="173" t="e">
        <v>#N/A</v>
      </c>
      <c r="OM65" s="173" t="e">
        <v>#N/A</v>
      </c>
      <c r="ON65" s="173">
        <v>175.39394503187691</v>
      </c>
      <c r="OO65" s="173">
        <v>27.708739288130825</v>
      </c>
      <c r="OP65" s="6">
        <v>305.03323771851706</v>
      </c>
      <c r="OQ65" s="6">
        <v>36.071784723861377</v>
      </c>
      <c r="OR65" s="6">
        <v>230.46063468210994</v>
      </c>
      <c r="OS65" s="6">
        <v>51.723691531395581</v>
      </c>
      <c r="OT65" s="175">
        <v>6115368925111900</v>
      </c>
      <c r="OU65" s="175">
        <v>385999145164756</v>
      </c>
      <c r="OV65" s="176">
        <v>424.189129362242</v>
      </c>
      <c r="OW65" s="176">
        <v>57.440368376985397</v>
      </c>
      <c r="OX65" s="39">
        <v>2255315781287930</v>
      </c>
      <c r="OY65" s="39">
        <v>534161760714752</v>
      </c>
      <c r="OZ65" s="39">
        <v>844086164586496</v>
      </c>
      <c r="PA65" s="39">
        <v>713874298896384</v>
      </c>
      <c r="PB65" s="39">
        <v>1504035270033400</v>
      </c>
      <c r="PC65" s="39">
        <v>1250483352109050</v>
      </c>
      <c r="PD65" s="39">
        <v>1794367543050240</v>
      </c>
      <c r="PE65" s="39">
        <v>1661258050830330</v>
      </c>
      <c r="PF65" s="39">
        <v>1874828923502590</v>
      </c>
      <c r="PG65" s="39">
        <v>2288060075081720</v>
      </c>
      <c r="PH65" s="39">
        <v>1935652773953530</v>
      </c>
      <c r="PI65" s="39">
        <v>2283430637207550</v>
      </c>
      <c r="PJ65" s="39">
        <v>2445223934296060</v>
      </c>
      <c r="PK65" s="39">
        <v>2908143294087160</v>
      </c>
      <c r="PL65" s="39">
        <v>2977740823199740</v>
      </c>
      <c r="PM65" s="39">
        <v>3500478071570430</v>
      </c>
      <c r="PN65" s="39">
        <v>3411558826770430</v>
      </c>
      <c r="PO65" s="39">
        <v>4126553038389240</v>
      </c>
      <c r="PP65" s="39">
        <v>4029069628801020</v>
      </c>
      <c r="PQ65" s="39">
        <v>4251530681122810</v>
      </c>
      <c r="PR65" s="39">
        <v>4610277488197630</v>
      </c>
      <c r="PS65" s="39">
        <v>4764884499693560</v>
      </c>
      <c r="PT65" s="39">
        <v>5125981190750200</v>
      </c>
      <c r="PU65" s="39">
        <v>5774581918859260</v>
      </c>
      <c r="PV65" s="39">
        <v>5925839929606140</v>
      </c>
      <c r="PW65" s="39">
        <v>6227379919781880</v>
      </c>
      <c r="PX65" s="39">
        <v>6644109322223610</v>
      </c>
      <c r="PY65" s="39">
        <v>7074240096370680</v>
      </c>
      <c r="PZ65" s="39">
        <v>7364764032303100</v>
      </c>
      <c r="QA65" s="39">
        <v>7655783500087290</v>
      </c>
      <c r="QB65" s="39">
        <v>7982684735275000</v>
      </c>
      <c r="QC65" s="39">
        <v>8434952307736570</v>
      </c>
      <c r="QD65" s="39">
        <v>8473475480027130</v>
      </c>
      <c r="QE65" s="39">
        <v>8956746810785790</v>
      </c>
      <c r="QF65" s="39">
        <v>9307888841392120</v>
      </c>
      <c r="QG65" s="39">
        <v>9322558302191610</v>
      </c>
      <c r="QH65" s="39">
        <v>9562192781246460</v>
      </c>
      <c r="QI65" s="39">
        <v>9573221183520760</v>
      </c>
      <c r="QJ65" s="39">
        <v>9787805265821690</v>
      </c>
      <c r="QK65" s="39">
        <v>9672780672925690</v>
      </c>
      <c r="QL65" s="39">
        <v>9853078031302650</v>
      </c>
      <c r="QM65" s="39">
        <v>9559278645936120</v>
      </c>
      <c r="QN65" s="39">
        <v>9469583622668280</v>
      </c>
      <c r="QO65" s="39">
        <v>9488514764767230</v>
      </c>
      <c r="QP65" s="39">
        <v>9295744821362680</v>
      </c>
      <c r="QQ65" s="39">
        <v>9258494570004480</v>
      </c>
      <c r="QR65" s="39">
        <v>9132939791040510</v>
      </c>
      <c r="QS65" s="39">
        <v>8736726910500860</v>
      </c>
      <c r="QT65" s="39">
        <v>8535243552194560</v>
      </c>
      <c r="QU65" s="39">
        <v>8291470335279100</v>
      </c>
      <c r="QV65" s="39">
        <v>8092706228142080</v>
      </c>
      <c r="QW65" s="39">
        <v>7779536540270590</v>
      </c>
      <c r="QX65" s="39">
        <v>7455481257787390</v>
      </c>
      <c r="QY65" s="39">
        <v>7050062114848760</v>
      </c>
      <c r="QZ65" s="39">
        <v>6723112024408060</v>
      </c>
      <c r="RA65" s="39">
        <v>6205713420386300</v>
      </c>
      <c r="RB65" s="39">
        <v>5904704395542520</v>
      </c>
      <c r="RC65" s="39">
        <v>5695336551022590</v>
      </c>
      <c r="RD65" s="39">
        <v>5112941670039550</v>
      </c>
      <c r="RE65" s="39">
        <v>4647792416915450</v>
      </c>
      <c r="RF65" s="39">
        <v>4347992156930040</v>
      </c>
      <c r="RG65" s="39">
        <v>3926435479683070</v>
      </c>
      <c r="RH65" s="39">
        <v>3596175311634430</v>
      </c>
      <c r="RI65" s="39">
        <v>3223390940823550</v>
      </c>
      <c r="RJ65" s="39">
        <v>2949010981650430</v>
      </c>
      <c r="RK65" s="39">
        <v>2667863764631550</v>
      </c>
      <c r="RL65" s="39">
        <v>2371804958031870</v>
      </c>
      <c r="RM65" s="39">
        <v>2070125515636730</v>
      </c>
      <c r="RN65" s="39">
        <v>1776781396803580</v>
      </c>
      <c r="RO65" s="39">
        <v>1610761717678080</v>
      </c>
      <c r="RP65" s="39">
        <v>1410568460173310</v>
      </c>
      <c r="RQ65" s="39">
        <v>1145071164456960</v>
      </c>
      <c r="RR65" s="39">
        <v>1022298517667840</v>
      </c>
      <c r="RS65" s="39">
        <v>869740474007552</v>
      </c>
      <c r="RT65" s="39">
        <v>686951027965952</v>
      </c>
      <c r="RU65" s="39">
        <v>582721030062080</v>
      </c>
      <c r="RV65" s="39">
        <v>442611714228224</v>
      </c>
      <c r="RW65" s="39">
        <v>377043770408960</v>
      </c>
      <c r="RX65" s="39">
        <v>332603844460544</v>
      </c>
      <c r="RY65" s="39">
        <v>257215961235456</v>
      </c>
      <c r="RZ65" s="39">
        <v>193950405099520</v>
      </c>
      <c r="SA65" s="39">
        <v>131541258731520</v>
      </c>
      <c r="SB65" s="39">
        <v>120176364224512</v>
      </c>
      <c r="SC65" s="39">
        <v>78781628809216</v>
      </c>
      <c r="SD65" s="39">
        <v>51976133935104</v>
      </c>
      <c r="SE65" s="39">
        <v>41858797404160</v>
      </c>
      <c r="SF65" s="39">
        <v>27984188669952</v>
      </c>
      <c r="SG65" s="39">
        <v>29670770737152</v>
      </c>
      <c r="SH65" s="39">
        <v>13004180553728</v>
      </c>
      <c r="SI65" s="39">
        <v>13560985944064</v>
      </c>
      <c r="SJ65" s="39">
        <v>5315111157760</v>
      </c>
      <c r="SK65" s="39">
        <v>3525594316800</v>
      </c>
      <c r="SL65" s="39">
        <v>4026620706816</v>
      </c>
      <c r="SM65" s="39">
        <v>2226154635264</v>
      </c>
      <c r="SN65" s="39">
        <v>926501765120</v>
      </c>
      <c r="SO65" s="39">
        <v>1775987851264</v>
      </c>
      <c r="SP65" s="39">
        <v>0</v>
      </c>
      <c r="SQ65" s="39">
        <v>932926259200</v>
      </c>
      <c r="SR65" s="39">
        <v>937242460160</v>
      </c>
      <c r="SS65" s="39">
        <v>800682634379264</v>
      </c>
      <c r="ST65" s="39">
        <v>397792589643776</v>
      </c>
      <c r="SU65" s="39">
        <v>460813450084352</v>
      </c>
      <c r="SV65" s="39">
        <v>334227241435136</v>
      </c>
      <c r="SW65" s="39">
        <v>440170193092608</v>
      </c>
      <c r="SX65" s="39">
        <v>287362034696192</v>
      </c>
      <c r="SY65" s="39">
        <v>472801609777152</v>
      </c>
      <c r="SZ65" s="39">
        <v>485914514030592</v>
      </c>
      <c r="TA65" s="39">
        <v>299097462407168</v>
      </c>
      <c r="TB65" s="39">
        <v>285213779296256</v>
      </c>
      <c r="TC65" s="39">
        <v>351353289310208</v>
      </c>
      <c r="TD65" s="39">
        <v>310128783917056</v>
      </c>
      <c r="TE65" s="39">
        <v>290962995675136</v>
      </c>
      <c r="TF65" s="39">
        <v>380763514077184</v>
      </c>
      <c r="TG65" s="39">
        <v>413006538211328</v>
      </c>
      <c r="TH65" s="39">
        <v>381153550794752</v>
      </c>
      <c r="TI65" s="39">
        <v>310406111297536</v>
      </c>
      <c r="TJ65" s="39">
        <v>401342816321536</v>
      </c>
      <c r="TK65" s="39">
        <v>365250494857216</v>
      </c>
      <c r="TL65" s="39">
        <v>449508290854912</v>
      </c>
      <c r="TM65" s="39">
        <v>369399869472768</v>
      </c>
      <c r="TN65" s="39">
        <v>539393903296512</v>
      </c>
      <c r="TO65" s="39">
        <v>536774308790272</v>
      </c>
      <c r="TP65" s="39">
        <v>572981520629760</v>
      </c>
      <c r="TQ65" s="39">
        <v>563487696748544</v>
      </c>
      <c r="TR65" s="39">
        <v>670976970850304</v>
      </c>
      <c r="TS65" s="39">
        <v>714679001284608</v>
      </c>
      <c r="TT65" s="39">
        <v>644285359718400</v>
      </c>
      <c r="TU65" s="39">
        <v>774870619127808</v>
      </c>
      <c r="TV65" s="39">
        <v>734820720181248</v>
      </c>
      <c r="TW65" s="39">
        <v>728932991107072</v>
      </c>
      <c r="TX65" s="39">
        <v>869557602353152</v>
      </c>
      <c r="TY65" s="39">
        <v>857170715344896</v>
      </c>
      <c r="TZ65" s="39">
        <v>921982510039040</v>
      </c>
      <c r="UA65" s="39">
        <v>1028167456260090</v>
      </c>
      <c r="UB65" s="39">
        <v>999952876568576</v>
      </c>
      <c r="UC65" s="39">
        <v>1128338777178110</v>
      </c>
      <c r="UD65" s="39">
        <v>1155047836614650</v>
      </c>
      <c r="UE65" s="39">
        <v>1215201001078780</v>
      </c>
      <c r="UF65" s="39">
        <v>1125878297788410</v>
      </c>
      <c r="UG65" s="39">
        <v>1170208131645440</v>
      </c>
      <c r="UH65" s="39">
        <v>1068801672085500</v>
      </c>
      <c r="UI65" s="39">
        <v>1111866570964990</v>
      </c>
      <c r="UJ65" s="39">
        <v>1062797106479100</v>
      </c>
      <c r="UK65" s="39">
        <v>1089921636892670</v>
      </c>
      <c r="UL65" s="39">
        <v>1149437535584250</v>
      </c>
      <c r="UM65" s="39">
        <v>1099834756956160</v>
      </c>
      <c r="UN65" s="39">
        <v>1011919930523640</v>
      </c>
      <c r="UO65" s="39">
        <v>1067185287987200</v>
      </c>
      <c r="UP65" s="39">
        <v>980044562300928</v>
      </c>
      <c r="UQ65" s="39">
        <v>1028610039218170</v>
      </c>
      <c r="UR65" s="39">
        <v>930739411484672</v>
      </c>
      <c r="US65" s="39">
        <v>876654633156608</v>
      </c>
      <c r="UT65" s="39">
        <v>811067663974400</v>
      </c>
      <c r="UU65" s="39">
        <v>716770113486848</v>
      </c>
      <c r="UV65" s="39">
        <v>674502467911680</v>
      </c>
      <c r="UW65" s="39">
        <v>727718454886400</v>
      </c>
      <c r="UX65" s="39">
        <v>674909550280704</v>
      </c>
      <c r="UY65" s="39">
        <v>592079495364608</v>
      </c>
      <c r="UZ65" s="39">
        <v>582888936439808</v>
      </c>
      <c r="VA65" s="39">
        <v>536015441756160</v>
      </c>
      <c r="VB65" s="39">
        <v>523861623832576</v>
      </c>
      <c r="VC65" s="39">
        <v>490519759159296</v>
      </c>
      <c r="VD65" s="39">
        <v>406157072007168</v>
      </c>
      <c r="VE65" s="39">
        <v>392364891832320</v>
      </c>
      <c r="VF65" s="39">
        <v>403302026051584</v>
      </c>
      <c r="VG65" s="39">
        <v>340272844111872</v>
      </c>
      <c r="VH65" s="39">
        <v>280153502515200</v>
      </c>
      <c r="VI65" s="39">
        <v>255735388700672</v>
      </c>
      <c r="VJ65" s="39">
        <v>229331624263680</v>
      </c>
      <c r="VK65" s="39">
        <v>207543305502720</v>
      </c>
      <c r="VL65" s="39">
        <v>169185640448000</v>
      </c>
      <c r="VM65" s="39">
        <v>133392314138624</v>
      </c>
      <c r="VN65" s="39">
        <v>144398729871360</v>
      </c>
      <c r="VO65" s="39">
        <v>91589682659328</v>
      </c>
      <c r="VP65" s="39">
        <v>89999269691392</v>
      </c>
      <c r="VQ65" s="39">
        <v>63744658898944</v>
      </c>
      <c r="VR65" s="39">
        <v>49725764009984</v>
      </c>
      <c r="VS65" s="39">
        <v>47570411847680</v>
      </c>
      <c r="VT65" s="39">
        <v>41070389886976</v>
      </c>
      <c r="VU65" s="39">
        <v>25917520871424</v>
      </c>
      <c r="VV65" s="39">
        <v>25550970159104</v>
      </c>
      <c r="VW65" s="39">
        <v>23768600674304</v>
      </c>
      <c r="VX65" s="39">
        <v>13494297559040</v>
      </c>
      <c r="VY65" s="39">
        <v>8503583834112</v>
      </c>
      <c r="VZ65" s="39">
        <v>10591102042112</v>
      </c>
      <c r="WA65" s="39">
        <v>5460461092864</v>
      </c>
      <c r="WB65" s="39">
        <v>5558157443072</v>
      </c>
      <c r="WC65" s="39">
        <v>3675007746048</v>
      </c>
      <c r="WD65" s="39">
        <v>4129837285376</v>
      </c>
      <c r="WE65" s="39">
        <v>2428889989120</v>
      </c>
      <c r="WF65" s="39">
        <v>1735333642240</v>
      </c>
      <c r="WG65" s="39">
        <v>1688110104576</v>
      </c>
      <c r="WH65" s="39">
        <v>1092052910080</v>
      </c>
      <c r="WI65" s="39">
        <v>1094238994432</v>
      </c>
      <c r="WJ65" s="39">
        <v>1047740022784</v>
      </c>
      <c r="WK65" s="39">
        <v>340319371264</v>
      </c>
      <c r="WL65" s="39">
        <v>863253233664</v>
      </c>
      <c r="WM65" s="39">
        <v>867278979072</v>
      </c>
      <c r="WN65" s="36"/>
      <c r="WO65" s="37">
        <v>1.2848396167390115</v>
      </c>
      <c r="WP65" s="37" t="e">
        <v>#N/A</v>
      </c>
      <c r="WQ65" s="37">
        <v>24.925447796429193</v>
      </c>
      <c r="WR65" s="37" t="e">
        <v>#N/A</v>
      </c>
      <c r="WS65" s="37">
        <v>10.476384567256554</v>
      </c>
      <c r="WT65" s="37" t="e">
        <v>#N/A</v>
      </c>
      <c r="WU65" s="37">
        <v>203.23826664780725</v>
      </c>
      <c r="WV65" t="e">
        <v>#N/A</v>
      </c>
      <c r="WW65"/>
      <c r="WX65" s="39">
        <v>4.4290408040539084</v>
      </c>
      <c r="WY65" s="39">
        <v>443.30999999999995</v>
      </c>
      <c r="WZ65" s="39">
        <v>16.232811895069297</v>
      </c>
      <c r="XA65" s="39">
        <v>67.08230452674897</v>
      </c>
      <c r="XB65" s="227">
        <v>8815793340326027</v>
      </c>
      <c r="XC65" s="227">
        <v>1806751362396871.2</v>
      </c>
      <c r="XD65" s="39">
        <v>241.19054356046229</v>
      </c>
      <c r="XE65" s="39">
        <v>29.225869703006804</v>
      </c>
      <c r="XF65" s="39">
        <v>288.93378056909074</v>
      </c>
      <c r="XG65" s="39">
        <v>31.296599385540393</v>
      </c>
      <c r="XH65" s="220"/>
      <c r="XI65" s="223"/>
      <c r="XJ65" s="223"/>
      <c r="XK65" s="187">
        <v>244785827256955</v>
      </c>
      <c r="XL65" s="187">
        <v>710258962615365</v>
      </c>
      <c r="XM65" s="187">
        <v>1602651412375830</v>
      </c>
      <c r="XN65" s="187">
        <v>2751188873756960</v>
      </c>
      <c r="XO65" s="187">
        <v>4064046820924720</v>
      </c>
      <c r="XP65" s="187">
        <v>5464233559114050</v>
      </c>
      <c r="XQ65" s="187">
        <v>6901714149921300</v>
      </c>
      <c r="XR65" s="187">
        <v>8221926449173140</v>
      </c>
      <c r="XS65" s="187">
        <v>9348431654645140</v>
      </c>
      <c r="XT65" s="32">
        <v>1.02379689069865E+16</v>
      </c>
      <c r="XU65" s="32">
        <v>1.08901157416764E+16</v>
      </c>
      <c r="XV65" s="32">
        <v>1.12175779670387E+16</v>
      </c>
      <c r="XW65" s="32">
        <v>1.10161349576112E+16</v>
      </c>
      <c r="XX65" s="32">
        <v>1.03211463571831E+16</v>
      </c>
      <c r="XY65" s="187">
        <v>9103754317866300</v>
      </c>
      <c r="XZ65" s="187">
        <v>7426891520031850</v>
      </c>
      <c r="YA65" s="187">
        <v>5534616856558710</v>
      </c>
      <c r="YB65" s="187">
        <v>3702881635624550</v>
      </c>
      <c r="YC65" s="187">
        <v>2191070263638540</v>
      </c>
      <c r="YD65" s="187">
        <v>1120938515643710</v>
      </c>
      <c r="YE65" s="187">
        <v>476566851608624</v>
      </c>
      <c r="YF65" s="187">
        <v>152126913382726</v>
      </c>
      <c r="YG65" s="187">
        <v>27203539768443.199</v>
      </c>
      <c r="YH65" s="187">
        <v>191423931340.10699</v>
      </c>
      <c r="YI65" s="187">
        <v>495474578457.427</v>
      </c>
      <c r="YJ65" s="187">
        <v>2040885586087.7</v>
      </c>
      <c r="YK65" s="187">
        <v>2155889576440.9199</v>
      </c>
      <c r="YL65" s="187">
        <v>1358462921488.7</v>
      </c>
      <c r="YM65" s="187">
        <v>607308092893.13</v>
      </c>
      <c r="YN65" s="187">
        <v>226915543212.60999</v>
      </c>
      <c r="YO65" s="187">
        <v>90311815073.299103</v>
      </c>
      <c r="YP65" s="187">
        <v>49097867140.467003</v>
      </c>
      <c r="YQ65" s="187">
        <v>59541344782.551003</v>
      </c>
      <c r="YR65" s="187">
        <v>106983018359.448</v>
      </c>
      <c r="YS65" s="187">
        <v>156632379293.14499</v>
      </c>
      <c r="YT65"/>
      <c r="YU65" s="187"/>
      <c r="YV65" s="187"/>
      <c r="YW65" s="187"/>
      <c r="YX65" s="187">
        <v>305473919384609</v>
      </c>
      <c r="YY65" s="187">
        <v>251338285613708</v>
      </c>
      <c r="YZ65" s="187">
        <v>357248539960443</v>
      </c>
      <c r="ZA65" s="187">
        <v>582315314181620</v>
      </c>
      <c r="ZB65" s="187">
        <v>859390267607086</v>
      </c>
      <c r="ZC65" s="187">
        <v>1153599951222730</v>
      </c>
      <c r="ZD65" s="187">
        <v>1448676015956100</v>
      </c>
      <c r="ZE65" s="187">
        <v>1716800089864980</v>
      </c>
      <c r="ZF65" s="187">
        <v>1948202074108550</v>
      </c>
      <c r="ZG65" s="187">
        <v>2135226478341640</v>
      </c>
      <c r="ZH65" s="187">
        <v>2274776700644920</v>
      </c>
      <c r="ZI65" s="187">
        <v>2346706521860720</v>
      </c>
      <c r="ZJ65" s="187">
        <v>2307578467796870</v>
      </c>
      <c r="ZK65" s="187">
        <v>2163595182772410</v>
      </c>
      <c r="ZL65" s="187">
        <v>1908954573212370</v>
      </c>
      <c r="ZM65" s="187">
        <v>1557517040160180</v>
      </c>
      <c r="ZN65" s="187">
        <v>1161074912658640</v>
      </c>
      <c r="ZO65" s="187">
        <v>777645328828225</v>
      </c>
      <c r="ZP65" s="187">
        <v>461504255434928</v>
      </c>
      <c r="ZQ65" s="187">
        <v>237966907031640</v>
      </c>
      <c r="ZR65" s="187">
        <v>103526938697566</v>
      </c>
      <c r="ZS65" s="187">
        <v>35770799158545.797</v>
      </c>
      <c r="ZT65" s="187">
        <v>9167276658344.9199</v>
      </c>
      <c r="ZU65" s="187">
        <v>1017706015604.62</v>
      </c>
      <c r="ZV65" s="187">
        <v>1753711462573.3999</v>
      </c>
      <c r="ZW65" s="187">
        <v>3620419172251.4302</v>
      </c>
      <c r="ZX65" s="187">
        <v>3829302582455.8701</v>
      </c>
      <c r="ZY65" s="187">
        <v>2753701447328.6001</v>
      </c>
      <c r="ZZ65" s="187">
        <v>1584009172855.1101</v>
      </c>
      <c r="AAA65" s="187">
        <v>862354413809.59204</v>
      </c>
      <c r="AAB65" s="187">
        <v>514510470455.44397</v>
      </c>
      <c r="AAC65" s="187">
        <v>311748895473.76398</v>
      </c>
      <c r="AAD65" s="187">
        <v>230178536728.914</v>
      </c>
      <c r="AAE65" s="187">
        <v>320307467777.88</v>
      </c>
      <c r="AAF65" s="187">
        <v>422674202925.59003</v>
      </c>
    </row>
    <row r="66" spans="1:708" x14ac:dyDescent="0.3">
      <c r="A66" s="2">
        <v>43129</v>
      </c>
      <c r="B66" s="4" t="s">
        <v>6</v>
      </c>
      <c r="C66" s="4" t="s">
        <v>7</v>
      </c>
      <c r="D66" s="4">
        <v>40</v>
      </c>
      <c r="E66" s="3">
        <v>0.76059027777777777</v>
      </c>
      <c r="F66" s="3">
        <v>0.7661458333333333</v>
      </c>
      <c r="G66" s="196"/>
      <c r="H66" s="57">
        <v>43129.76059027778</v>
      </c>
      <c r="I66" s="57">
        <v>43129.766145833331</v>
      </c>
      <c r="J66" s="196">
        <f t="shared" si="0"/>
        <v>60</v>
      </c>
      <c r="K66" s="77">
        <v>8.3000000000000007</v>
      </c>
      <c r="L66" s="53">
        <v>88</v>
      </c>
      <c r="M66" s="53">
        <v>13</v>
      </c>
      <c r="N66" s="53">
        <v>6.4</v>
      </c>
      <c r="O66" s="53">
        <v>273</v>
      </c>
      <c r="P66" s="53">
        <v>1005.2</v>
      </c>
      <c r="Q66" s="54">
        <v>2</v>
      </c>
      <c r="R66" s="210" t="s">
        <v>31</v>
      </c>
      <c r="S66" s="211">
        <v>13.65</v>
      </c>
      <c r="T66" s="211">
        <v>1.8969310943833237</v>
      </c>
      <c r="U66" s="212">
        <v>3166.1666666666665</v>
      </c>
      <c r="V66" s="78">
        <v>40</v>
      </c>
      <c r="W66" s="116">
        <v>10.343229166666667</v>
      </c>
      <c r="X66" s="116">
        <v>98.923470052083331</v>
      </c>
      <c r="Y66" s="116">
        <v>7.8802734374999996</v>
      </c>
      <c r="Z66" s="117">
        <v>8.4796256996665864</v>
      </c>
      <c r="AA66" s="117">
        <v>797.90183137916722</v>
      </c>
      <c r="AB66" s="116">
        <v>1.1006584240624995</v>
      </c>
      <c r="AC66" s="116">
        <v>1.196664543729167</v>
      </c>
      <c r="AD66" s="116">
        <v>25.488248697916667</v>
      </c>
      <c r="AE66" s="116">
        <v>6.9859689221458332</v>
      </c>
      <c r="AF66" s="116">
        <v>270.02304687499998</v>
      </c>
      <c r="AG66" s="116">
        <v>1.0381472293541638</v>
      </c>
      <c r="AH66" s="116">
        <v>72.836686197916663</v>
      </c>
      <c r="AI66" s="116">
        <v>396.78619791666665</v>
      </c>
      <c r="AJ66" s="118">
        <v>40.704833984375</v>
      </c>
      <c r="AK66" s="83">
        <v>797.90183137916722</v>
      </c>
      <c r="AL66" s="84">
        <v>5.6585044211589377</v>
      </c>
      <c r="AM66" s="76"/>
      <c r="AN66" s="48">
        <v>332.31961388896917</v>
      </c>
      <c r="AO66" s="49">
        <v>107.06152402269633</v>
      </c>
      <c r="AP66" s="48">
        <v>1.5091959872816154</v>
      </c>
      <c r="AQ66" s="49">
        <v>5.6615943905710835E-2</v>
      </c>
      <c r="AR66" s="49">
        <v>1.183337304601402</v>
      </c>
      <c r="AS66" s="49">
        <v>1.6705217447500906E-2</v>
      </c>
      <c r="AT66" s="89">
        <v>178.93664651373919</v>
      </c>
      <c r="AU66" s="90">
        <v>41.405446419131792</v>
      </c>
      <c r="AV66" s="89">
        <v>129.98101152075225</v>
      </c>
      <c r="AW66" s="90">
        <v>30.077247522428685</v>
      </c>
      <c r="AX66" s="74">
        <v>215.61404751585209</v>
      </c>
      <c r="AY66" s="74">
        <v>50.466764111104531</v>
      </c>
      <c r="AZ66" s="74">
        <v>162.82840049475976</v>
      </c>
      <c r="BA66" s="90">
        <v>40.262475088690174</v>
      </c>
      <c r="BB66" s="89">
        <v>613.38597752488647</v>
      </c>
      <c r="BC66" s="74">
        <v>158.67380171421502</v>
      </c>
      <c r="BD66" s="74">
        <v>197.98108351088575</v>
      </c>
      <c r="BE66" s="70">
        <v>53.668486261664341</v>
      </c>
      <c r="BF66" s="74">
        <v>135.41060473991945</v>
      </c>
      <c r="BG66" s="69">
        <v>63.731047626108648</v>
      </c>
      <c r="BH66" s="88">
        <v>84.060465091864359</v>
      </c>
      <c r="BI66" s="70">
        <v>19.451359747379872</v>
      </c>
      <c r="BJ66" s="70">
        <v>126.36397500478213</v>
      </c>
      <c r="BK66" s="70">
        <v>31.24593977634537</v>
      </c>
      <c r="BL66" s="70">
        <v>105.0862271000954</v>
      </c>
      <c r="BM66" s="69">
        <v>49.458868875355364</v>
      </c>
      <c r="BN66" s="71">
        <v>379448.1480333262</v>
      </c>
      <c r="BO66" s="72">
        <v>321198.90842547221</v>
      </c>
      <c r="BP66" s="73">
        <v>1832357296701870.2</v>
      </c>
      <c r="BQ66" s="73">
        <v>1551071382470942</v>
      </c>
      <c r="BR66" s="49">
        <v>22.701435249631999</v>
      </c>
      <c r="BS66" s="49">
        <v>17.929994196940008</v>
      </c>
      <c r="BT66" s="70">
        <v>109.62536183366704</v>
      </c>
      <c r="BU66" s="69">
        <v>86.584045453556143</v>
      </c>
      <c r="BV66" s="85">
        <v>230954260604120.47</v>
      </c>
      <c r="BW66" s="75">
        <v>298143878089083.62</v>
      </c>
      <c r="BX66" s="75">
        <v>459257994785116.5</v>
      </c>
      <c r="BY66" s="75">
        <v>600670860261377.25</v>
      </c>
      <c r="BZ66" s="75">
        <v>666367026018198.25</v>
      </c>
      <c r="CA66" s="75">
        <v>829316116699437.87</v>
      </c>
      <c r="CB66" s="75">
        <v>943430548629592.25</v>
      </c>
      <c r="CC66" s="75">
        <v>1060007153349999.7</v>
      </c>
      <c r="CD66" s="75">
        <v>1241167031970669.5</v>
      </c>
      <c r="CE66" s="75">
        <v>1275570338470707.7</v>
      </c>
      <c r="CF66" s="75">
        <v>1406922992433547</v>
      </c>
      <c r="CG66" s="75">
        <v>1567667074716693</v>
      </c>
      <c r="CH66" s="75">
        <v>1791625157824431.2</v>
      </c>
      <c r="CI66" s="75">
        <v>1799429330224695</v>
      </c>
      <c r="CJ66" s="75">
        <v>1944132552248101.7</v>
      </c>
      <c r="CK66" s="75">
        <v>1990616908832870</v>
      </c>
      <c r="CL66" s="75">
        <v>2099063314939026.2</v>
      </c>
      <c r="CM66" s="75">
        <v>2244949997759759.7</v>
      </c>
      <c r="CN66" s="75">
        <v>2264652394015185</v>
      </c>
      <c r="CO66" s="75">
        <v>2237718237169990</v>
      </c>
      <c r="CP66" s="75">
        <v>2247304333816646.7</v>
      </c>
      <c r="CQ66" s="75">
        <v>2277308355243619.5</v>
      </c>
      <c r="CR66" s="75">
        <v>2277558060340925.5</v>
      </c>
      <c r="CS66" s="75">
        <v>2421905781969696.5</v>
      </c>
      <c r="CT66" s="75">
        <v>2411378588812176.5</v>
      </c>
      <c r="CU66" s="75">
        <v>2448759130222784</v>
      </c>
      <c r="CV66" s="75">
        <v>2482175726981051.5</v>
      </c>
      <c r="CW66" s="75">
        <v>2496699887096695.5</v>
      </c>
      <c r="CX66" s="75">
        <v>2500031848477942</v>
      </c>
      <c r="CY66" s="75">
        <v>2520160627833560.5</v>
      </c>
      <c r="CZ66" s="75">
        <v>2449974217208464</v>
      </c>
      <c r="DA66" s="75">
        <v>2462147282408821.5</v>
      </c>
      <c r="DB66" s="75">
        <v>2338752070082587</v>
      </c>
      <c r="DC66" s="75">
        <v>2273667957073346</v>
      </c>
      <c r="DD66" s="75">
        <v>2170389296784276.7</v>
      </c>
      <c r="DE66" s="75">
        <v>2122317391291465.7</v>
      </c>
      <c r="DF66" s="75">
        <v>2112829205966476.5</v>
      </c>
      <c r="DG66" s="75">
        <v>2075480638460165.7</v>
      </c>
      <c r="DH66" s="75">
        <v>2059980716625865.5</v>
      </c>
      <c r="DI66" s="75">
        <v>1949490174401385.7</v>
      </c>
      <c r="DJ66" s="75">
        <v>1874585786207667.2</v>
      </c>
      <c r="DK66" s="75">
        <v>1864022699289370.7</v>
      </c>
      <c r="DL66" s="75">
        <v>1738629354179895.5</v>
      </c>
      <c r="DM66" s="75">
        <v>1697187609034354.2</v>
      </c>
      <c r="DN66" s="75">
        <v>1645840044018006.2</v>
      </c>
      <c r="DO66" s="75">
        <v>1572479275084807.5</v>
      </c>
      <c r="DP66" s="75">
        <v>1501230288632813.5</v>
      </c>
      <c r="DQ66" s="75">
        <v>1397674057233783.2</v>
      </c>
      <c r="DR66" s="75">
        <v>1326383734049026.7</v>
      </c>
      <c r="DS66" s="75">
        <v>1242749619092029.7</v>
      </c>
      <c r="DT66" s="75">
        <v>1156114865403194.2</v>
      </c>
      <c r="DU66" s="75">
        <v>1086279328181773.7</v>
      </c>
      <c r="DV66" s="75">
        <v>999639522839798.5</v>
      </c>
      <c r="DW66" s="75">
        <v>922944093954232.62</v>
      </c>
      <c r="DX66" s="75">
        <v>860727605378766.87</v>
      </c>
      <c r="DY66" s="75">
        <v>772395483336307.5</v>
      </c>
      <c r="DZ66" s="75">
        <v>683478423024425.75</v>
      </c>
      <c r="EA66" s="75">
        <v>593805739314570.37</v>
      </c>
      <c r="EB66" s="75">
        <v>530414116882812.06</v>
      </c>
      <c r="EC66" s="75">
        <v>474207623735284</v>
      </c>
      <c r="ED66" s="75">
        <v>408414600014514.12</v>
      </c>
      <c r="EE66" s="75">
        <v>357556406798495.12</v>
      </c>
      <c r="EF66" s="75">
        <v>300259370805153.69</v>
      </c>
      <c r="EG66" s="75">
        <v>240637816739019.34</v>
      </c>
      <c r="EH66" s="75">
        <v>213600390591856.47</v>
      </c>
      <c r="EI66" s="75">
        <v>170011485564842.19</v>
      </c>
      <c r="EJ66" s="75">
        <v>144596915733363.25</v>
      </c>
      <c r="EK66" s="75">
        <v>118268040518767.02</v>
      </c>
      <c r="EL66" s="75">
        <v>96156177073198.844</v>
      </c>
      <c r="EM66" s="75">
        <v>76088264500695.859</v>
      </c>
      <c r="EN66" s="75">
        <v>61656615344582.094</v>
      </c>
      <c r="EO66" s="75">
        <v>48924421195999.531</v>
      </c>
      <c r="EP66" s="75">
        <v>39854447761880.82</v>
      </c>
      <c r="EQ66" s="75">
        <v>30105055795180.699</v>
      </c>
      <c r="ER66" s="75">
        <v>27637738766384.926</v>
      </c>
      <c r="ES66" s="75">
        <v>19324121796861.75</v>
      </c>
      <c r="ET66" s="75">
        <v>13729336628684.006</v>
      </c>
      <c r="EU66" s="75">
        <v>11534222306387.6</v>
      </c>
      <c r="EV66" s="75">
        <v>10515227269963.412</v>
      </c>
      <c r="EW66" s="75">
        <v>7059266601042.4727</v>
      </c>
      <c r="EX66" s="75">
        <v>4369325296639.5488</v>
      </c>
      <c r="EY66" s="75">
        <v>3423748681140.8823</v>
      </c>
      <c r="EZ66" s="75">
        <v>3299812190000.2178</v>
      </c>
      <c r="FA66" s="75">
        <v>2013560590700.2695</v>
      </c>
      <c r="FB66" s="75">
        <v>1847324463147.9292</v>
      </c>
      <c r="FC66" s="75">
        <v>427358674345.43604</v>
      </c>
      <c r="FD66" s="75">
        <v>546551430547.37744</v>
      </c>
      <c r="FE66" s="75">
        <v>550800569593.51025</v>
      </c>
      <c r="FF66" s="75">
        <v>444231091317.57758</v>
      </c>
      <c r="FG66" s="75">
        <v>675210213681.90588</v>
      </c>
      <c r="FH66" s="75">
        <v>189708092965.47879</v>
      </c>
      <c r="FI66" s="75">
        <v>495470703335.51459</v>
      </c>
      <c r="FJ66" s="182">
        <v>335579357194191.44</v>
      </c>
      <c r="FK66" s="75">
        <v>514442217368295.06</v>
      </c>
      <c r="FL66" s="75">
        <v>563239914136936.75</v>
      </c>
      <c r="FM66" s="75">
        <v>671103742077844.62</v>
      </c>
      <c r="FN66" s="75">
        <v>771497846191593.87</v>
      </c>
      <c r="FO66" s="75">
        <v>932326327669752.62</v>
      </c>
      <c r="FP66" s="75">
        <v>1048967510266493.6</v>
      </c>
      <c r="FQ66" s="75">
        <v>1158255274026503.5</v>
      </c>
      <c r="FR66" s="75">
        <v>1269134233258148.7</v>
      </c>
      <c r="FS66" s="39">
        <v>1413406529993770</v>
      </c>
      <c r="FT66" s="39">
        <v>1641866269474758</v>
      </c>
      <c r="FU66" s="39">
        <v>1738819932588598.7</v>
      </c>
      <c r="FV66" s="39">
        <v>1860855163933269.5</v>
      </c>
      <c r="FW66" s="39">
        <v>2036296222259185.2</v>
      </c>
      <c r="FX66" s="39">
        <v>2096503214784836.2</v>
      </c>
      <c r="FY66" s="39">
        <v>2177950909804502.2</v>
      </c>
      <c r="FZ66" s="39">
        <v>2268274384884244</v>
      </c>
      <c r="GA66" s="39">
        <v>2348333642849715</v>
      </c>
      <c r="GB66" s="39">
        <v>2506050534892877.5</v>
      </c>
      <c r="GC66" s="39">
        <v>2615079144941897</v>
      </c>
      <c r="GD66" s="39">
        <v>2658694598209225</v>
      </c>
      <c r="GE66" s="39">
        <v>2737486403493726.5</v>
      </c>
      <c r="GF66" s="39">
        <v>2810044946400702.5</v>
      </c>
      <c r="GG66" s="39">
        <v>2860019053554237.5</v>
      </c>
      <c r="GH66" s="39">
        <v>2921543525020877</v>
      </c>
      <c r="GI66" s="39">
        <v>2988328866545446</v>
      </c>
      <c r="GJ66" s="39">
        <v>3015573728485140</v>
      </c>
      <c r="GK66" s="39">
        <v>3013565665432325.5</v>
      </c>
      <c r="GL66" s="39">
        <v>3045159679929244</v>
      </c>
      <c r="GM66" s="39">
        <v>3034721946081255.5</v>
      </c>
      <c r="GN66" s="39">
        <v>2956586720613301.5</v>
      </c>
      <c r="GO66" s="39">
        <v>2909071590302079</v>
      </c>
      <c r="GP66" s="39">
        <v>2892039816490470</v>
      </c>
      <c r="GQ66" s="39">
        <v>2819032766625938.5</v>
      </c>
      <c r="GR66" s="39">
        <v>2716102915640053</v>
      </c>
      <c r="GS66" s="39">
        <v>2671673127112249.5</v>
      </c>
      <c r="GT66" s="39">
        <v>2557373414779499.5</v>
      </c>
      <c r="GU66" s="39">
        <v>2483561424744420</v>
      </c>
      <c r="GV66" s="39">
        <v>2434158559758447</v>
      </c>
      <c r="GW66" s="39">
        <v>2356424663972251.5</v>
      </c>
      <c r="GX66" s="39">
        <v>2281991855099723.5</v>
      </c>
      <c r="GY66" s="39">
        <v>2214141619293948.2</v>
      </c>
      <c r="GZ66" s="39">
        <v>2150220374528978</v>
      </c>
      <c r="HA66" s="39">
        <v>2024641287292044.5</v>
      </c>
      <c r="HB66" s="39">
        <v>1971401745106544.7</v>
      </c>
      <c r="HC66" s="39">
        <v>1880707086128792.5</v>
      </c>
      <c r="HD66" s="39">
        <v>1782086441191486.7</v>
      </c>
      <c r="HE66" s="39">
        <v>1691365340862394.2</v>
      </c>
      <c r="HF66" s="39">
        <v>1571222784801776.2</v>
      </c>
      <c r="HG66" s="39">
        <v>1489377620129755.7</v>
      </c>
      <c r="HH66" s="39">
        <v>1374361963453047.7</v>
      </c>
      <c r="HI66" s="39">
        <v>1269907062654664</v>
      </c>
      <c r="HJ66" s="39">
        <v>1172185659640052.7</v>
      </c>
      <c r="HK66" s="39">
        <v>1062908956501779.7</v>
      </c>
      <c r="HL66" s="39">
        <v>960086651762827.75</v>
      </c>
      <c r="HM66" s="39">
        <v>862639001514256.62</v>
      </c>
      <c r="HN66" s="39">
        <v>784584707686473.12</v>
      </c>
      <c r="HO66" s="39">
        <v>697603722646939</v>
      </c>
      <c r="HP66" s="39">
        <v>610785807278665.62</v>
      </c>
      <c r="HQ66" s="39">
        <v>540008371716495.5</v>
      </c>
      <c r="HR66" s="39">
        <v>484465399100090.44</v>
      </c>
      <c r="HS66" s="39">
        <v>418236330796062.44</v>
      </c>
      <c r="HT66" s="39">
        <v>365156087489279.5</v>
      </c>
      <c r="HU66" s="39">
        <v>320344884194135.62</v>
      </c>
      <c r="HV66" s="39">
        <v>282438495116885.37</v>
      </c>
      <c r="HW66" s="39">
        <v>237966008718327.37</v>
      </c>
      <c r="HX66" s="39">
        <v>201920310023257.44</v>
      </c>
      <c r="HY66" s="39">
        <v>165619152300071.72</v>
      </c>
      <c r="HZ66" s="39">
        <v>134858058092848.8</v>
      </c>
      <c r="IA66" s="39">
        <v>111694287651951.06</v>
      </c>
      <c r="IB66" s="39">
        <v>88045439144827.375</v>
      </c>
      <c r="IC66" s="39">
        <v>76461801012161.219</v>
      </c>
      <c r="ID66" s="39">
        <v>59825482718051.898</v>
      </c>
      <c r="IE66" s="39">
        <v>51376624839721.805</v>
      </c>
      <c r="IF66" s="39">
        <v>41103517776881.531</v>
      </c>
      <c r="IG66" s="39">
        <v>30725222226611.16</v>
      </c>
      <c r="IH66" s="39">
        <v>23376187670061.465</v>
      </c>
      <c r="II66" s="39">
        <v>19352826720969.758</v>
      </c>
      <c r="IJ66" s="39">
        <v>14640408334605.996</v>
      </c>
      <c r="IK66" s="39">
        <v>13407667315221.672</v>
      </c>
      <c r="IL66" s="39">
        <v>10268620014543.527</v>
      </c>
      <c r="IM66" s="39">
        <v>8042509285707.4639</v>
      </c>
      <c r="IN66" s="39">
        <v>6791561475597.3633</v>
      </c>
      <c r="IO66" s="39">
        <v>5086093511561.5469</v>
      </c>
      <c r="IP66" s="39">
        <v>4640010835439.124</v>
      </c>
      <c r="IQ66" s="39">
        <v>4039425221724.0435</v>
      </c>
      <c r="IR66" s="39">
        <v>2915631523679.5957</v>
      </c>
      <c r="IS66" s="39">
        <v>2167326741171.7651</v>
      </c>
      <c r="IT66" s="39">
        <v>2060284314862.1091</v>
      </c>
      <c r="IU66" s="39">
        <v>1895014045407.2595</v>
      </c>
      <c r="IV66" s="39">
        <v>658793607775.70654</v>
      </c>
      <c r="IW66" s="39">
        <v>1059519834075.689</v>
      </c>
      <c r="IY66" s="219"/>
      <c r="IZ66" s="219"/>
      <c r="JA66" s="33">
        <v>14.79</v>
      </c>
      <c r="JB66" s="185" t="e">
        <v>#N/A</v>
      </c>
      <c r="JC66" s="185" t="e">
        <v>#N/A</v>
      </c>
      <c r="JD66" s="33">
        <v>14.79</v>
      </c>
      <c r="JE66" s="185" t="e">
        <v>#N/A</v>
      </c>
      <c r="JF66" s="185" t="e">
        <v>#N/A</v>
      </c>
      <c r="JG66" s="32"/>
      <c r="JH66" s="32"/>
      <c r="JI66" s="32"/>
      <c r="JJ66" s="32"/>
      <c r="JK66" s="32"/>
      <c r="JL66" s="32"/>
      <c r="JM66" s="32"/>
      <c r="JN66" s="32"/>
      <c r="JO66" s="32"/>
      <c r="JP66" s="32"/>
      <c r="JQ66" s="32"/>
      <c r="JR66" s="32"/>
      <c r="JS66" s="32"/>
      <c r="JT66" s="32"/>
      <c r="JU66" s="32"/>
      <c r="JV66" s="32"/>
      <c r="JW66" s="32"/>
      <c r="JX66" s="32"/>
      <c r="JY66" s="32"/>
      <c r="JZ66" s="32"/>
      <c r="KA66" s="32"/>
      <c r="KB66" s="32"/>
      <c r="KC66" s="32"/>
      <c r="KD66" s="32"/>
      <c r="KE66" s="32"/>
      <c r="KF66" s="32"/>
      <c r="KG66" s="32"/>
      <c r="KH66" s="32"/>
      <c r="KI66" s="32"/>
      <c r="KJ66" s="32"/>
      <c r="KK66" s="32"/>
      <c r="KL66" s="32"/>
      <c r="KM66" s="33">
        <v>14.79</v>
      </c>
      <c r="KN66" s="31"/>
      <c r="KO66" s="31"/>
      <c r="KP66" s="32"/>
      <c r="KQ66" s="32"/>
      <c r="KR66" s="32"/>
      <c r="KS66" s="32"/>
      <c r="KT66" s="32"/>
      <c r="KU66" s="32"/>
      <c r="KV66" s="32"/>
      <c r="KW66" s="32"/>
      <c r="KX66" s="32"/>
      <c r="KY66" s="32"/>
      <c r="KZ66" s="32"/>
      <c r="LA66" s="32"/>
      <c r="LB66" s="32"/>
      <c r="LC66" s="32"/>
      <c r="LD66" s="32"/>
      <c r="LE66" s="32"/>
      <c r="LF66" s="32"/>
      <c r="LG66" s="32"/>
      <c r="LH66" s="32"/>
      <c r="LI66" s="32"/>
      <c r="LJ66" s="32"/>
      <c r="LK66" s="32"/>
      <c r="LL66" s="32"/>
      <c r="LM66" s="32"/>
      <c r="LN66" s="32"/>
      <c r="LO66" s="32"/>
      <c r="LP66" s="32"/>
      <c r="LQ66" s="32"/>
      <c r="LR66" s="32"/>
      <c r="LS66" s="32"/>
      <c r="LT66" s="32"/>
      <c r="LU66" s="32"/>
      <c r="LV66" s="32"/>
      <c r="LW66" s="32"/>
      <c r="LX66" s="32"/>
      <c r="LY66" s="32"/>
      <c r="LZ66" s="32"/>
      <c r="MA66" s="32"/>
      <c r="MB66" s="32"/>
      <c r="MC66" s="32"/>
      <c r="MD66" s="32"/>
      <c r="ME66" s="32"/>
      <c r="MF66" s="32"/>
      <c r="MG66" s="32"/>
      <c r="MH66" s="32"/>
      <c r="MI66" s="32"/>
      <c r="MJ66" s="32"/>
      <c r="MK66" s="32"/>
      <c r="ML66" s="32"/>
      <c r="MM66" s="32"/>
      <c r="MN66" s="32"/>
      <c r="MO66" s="32"/>
      <c r="MP66" s="32"/>
      <c r="MQ66" s="32"/>
      <c r="MR66" s="32"/>
      <c r="MS66" s="32"/>
      <c r="MT66" s="32"/>
      <c r="MU66" s="32"/>
      <c r="MV66" s="32"/>
      <c r="MW66" s="32"/>
      <c r="MX66" s="32"/>
      <c r="MY66" s="32"/>
      <c r="MZ66" s="32"/>
      <c r="NA66" s="32"/>
      <c r="NB66" s="32"/>
      <c r="NC66" s="32"/>
      <c r="ND66" s="32"/>
      <c r="NE66" s="32"/>
      <c r="NF66" s="32"/>
      <c r="NG66" s="32"/>
      <c r="NH66" s="32"/>
      <c r="NI66" s="32"/>
      <c r="NJ66" s="32"/>
      <c r="NK66" s="32"/>
      <c r="NL66" s="32"/>
      <c r="NM66" s="32"/>
      <c r="NN66" s="32"/>
      <c r="NO66" s="32"/>
      <c r="NP66" s="32"/>
      <c r="NQ66" s="32"/>
      <c r="NR66" s="32"/>
      <c r="NS66" s="32"/>
      <c r="NT66" s="32"/>
      <c r="NU66" s="32"/>
      <c r="NV66" s="32"/>
      <c r="NW66" s="32"/>
      <c r="NX66" s="32"/>
      <c r="NY66" s="32"/>
      <c r="NZ66" s="32"/>
      <c r="OA66" s="32"/>
      <c r="OB66" s="32"/>
      <c r="OC66" s="32"/>
      <c r="OD66" s="32"/>
      <c r="OE66" s="32"/>
      <c r="OF66" s="32"/>
      <c r="OG66" s="32"/>
      <c r="OH66" s="32"/>
      <c r="OI66" s="32"/>
      <c r="OJ66" s="32"/>
      <c r="OL66" s="173" t="e">
        <v>#N/A</v>
      </c>
      <c r="OM66" s="173" t="e">
        <v>#N/A</v>
      </c>
      <c r="ON66" s="173">
        <v>96.690868333565277</v>
      </c>
      <c r="OO66" s="173">
        <v>60.79304398316777</v>
      </c>
      <c r="OP66" s="6">
        <v>133.82204717945305</v>
      </c>
      <c r="OQ66" s="6">
        <v>46.135999000167644</v>
      </c>
      <c r="OR66" s="6">
        <v>125.46520344837785</v>
      </c>
      <c r="OS66" s="6">
        <v>52.959132583863131</v>
      </c>
      <c r="OT66" s="175">
        <v>5823726730148610</v>
      </c>
      <c r="OU66" s="175">
        <v>734074838081819</v>
      </c>
      <c r="OV66" s="176">
        <v>262.584871439908</v>
      </c>
      <c r="OW66" s="176">
        <v>35.7513645952993</v>
      </c>
      <c r="OX66" s="39">
        <v>1147621972377600</v>
      </c>
      <c r="OY66" s="39">
        <v>878686957993984</v>
      </c>
      <c r="OZ66" s="39">
        <v>2046884239638520</v>
      </c>
      <c r="PA66" s="39">
        <v>1583963806105600</v>
      </c>
      <c r="PB66" s="39">
        <v>1698050485518330</v>
      </c>
      <c r="PC66" s="39">
        <v>1895829837185020</v>
      </c>
      <c r="PD66" s="39">
        <v>2729516677988350</v>
      </c>
      <c r="PE66" s="39">
        <v>2853087718932480</v>
      </c>
      <c r="PF66" s="39">
        <v>2621269543485440</v>
      </c>
      <c r="PG66" s="39">
        <v>3026193423007740</v>
      </c>
      <c r="PH66" s="39">
        <v>2820523545329660</v>
      </c>
      <c r="PI66" s="39">
        <v>3146900526071800</v>
      </c>
      <c r="PJ66" s="39">
        <v>3510808810094590</v>
      </c>
      <c r="PK66" s="39">
        <v>3711173597855740</v>
      </c>
      <c r="PL66" s="39">
        <v>4372810893885440</v>
      </c>
      <c r="PM66" s="39">
        <v>4560304469966840</v>
      </c>
      <c r="PN66" s="39">
        <v>5028448389038080</v>
      </c>
      <c r="PO66" s="39">
        <v>5577709744816120</v>
      </c>
      <c r="PP66" s="39">
        <v>5783282985730040</v>
      </c>
      <c r="PQ66" s="39">
        <v>6236834216542200</v>
      </c>
      <c r="PR66" s="39">
        <v>6912986086113280</v>
      </c>
      <c r="PS66" s="39">
        <v>6981371092271100</v>
      </c>
      <c r="PT66" s="39">
        <v>7448440732647420</v>
      </c>
      <c r="PU66" s="39">
        <v>7830799659302910</v>
      </c>
      <c r="PV66" s="39">
        <v>7979473710350330</v>
      </c>
      <c r="PW66" s="39">
        <v>8337707268833280</v>
      </c>
      <c r="PX66" s="39">
        <v>8736671612796920</v>
      </c>
      <c r="PY66" s="39">
        <v>8525951927320570</v>
      </c>
      <c r="PZ66" s="39">
        <v>8791139851173880</v>
      </c>
      <c r="QA66" s="39">
        <v>8867898432946170</v>
      </c>
      <c r="QB66" s="39">
        <v>9382163858325500</v>
      </c>
      <c r="QC66" s="39">
        <v>9332402367234040</v>
      </c>
      <c r="QD66" s="39">
        <v>9349557540356090</v>
      </c>
      <c r="QE66" s="39">
        <v>9636991784189950</v>
      </c>
      <c r="QF66" s="39">
        <v>9046982463062010</v>
      </c>
      <c r="QG66" s="39">
        <v>9164173866958840</v>
      </c>
      <c r="QH66" s="39">
        <v>8870897930731520</v>
      </c>
      <c r="QI66" s="39">
        <v>8869149879042040</v>
      </c>
      <c r="QJ66" s="39">
        <v>8897953003470840</v>
      </c>
      <c r="QK66" s="39">
        <v>8965527334551550</v>
      </c>
      <c r="QL66" s="39">
        <v>8187025320574970</v>
      </c>
      <c r="QM66" s="39">
        <v>8044160749666300</v>
      </c>
      <c r="QN66" s="39">
        <v>7971544126980090</v>
      </c>
      <c r="QO66" s="39">
        <v>7785197307166720</v>
      </c>
      <c r="QP66" s="39">
        <v>7560251616264190</v>
      </c>
      <c r="QQ66" s="39">
        <v>7219483542290430</v>
      </c>
      <c r="QR66" s="39">
        <v>6885166509195260</v>
      </c>
      <c r="QS66" s="39">
        <v>6466207481856000</v>
      </c>
      <c r="QT66" s="39">
        <v>6365949523394560</v>
      </c>
      <c r="QU66" s="39">
        <v>5853073519935480</v>
      </c>
      <c r="QV66" s="39">
        <v>5624664474779640</v>
      </c>
      <c r="QW66" s="39">
        <v>5386181046960120</v>
      </c>
      <c r="QX66" s="39">
        <v>4940214191521790</v>
      </c>
      <c r="QY66" s="39">
        <v>4823900571566080</v>
      </c>
      <c r="QZ66" s="39">
        <v>4493478536937470</v>
      </c>
      <c r="RA66" s="39">
        <v>4029476576952320</v>
      </c>
      <c r="RB66" s="39">
        <v>3722799537455100</v>
      </c>
      <c r="RC66" s="39">
        <v>3527677025714170</v>
      </c>
      <c r="RD66" s="39">
        <v>3121032743354360</v>
      </c>
      <c r="RE66" s="39">
        <v>2965612372426750</v>
      </c>
      <c r="RF66" s="39">
        <v>2659244570574840</v>
      </c>
      <c r="RG66" s="39">
        <v>2457017109184510</v>
      </c>
      <c r="RH66" s="39">
        <v>2183808736559100</v>
      </c>
      <c r="RI66" s="39">
        <v>1973685648883710</v>
      </c>
      <c r="RJ66" s="39">
        <v>1748055716003840</v>
      </c>
      <c r="RK66" s="39">
        <v>1495687732658170</v>
      </c>
      <c r="RL66" s="39">
        <v>1375349191475200</v>
      </c>
      <c r="RM66" s="39">
        <v>1141723103232000</v>
      </c>
      <c r="RN66" s="39">
        <v>1006127093383160</v>
      </c>
      <c r="RO66" s="39">
        <v>877180766650368</v>
      </c>
      <c r="RP66" s="39">
        <v>749468840361984</v>
      </c>
      <c r="RQ66" s="39">
        <v>633934488535040</v>
      </c>
      <c r="RR66" s="39">
        <v>503443986841600</v>
      </c>
      <c r="RS66" s="39">
        <v>413469555818496</v>
      </c>
      <c r="RT66" s="39">
        <v>348312687345664</v>
      </c>
      <c r="RU66" s="39">
        <v>248112912269312</v>
      </c>
      <c r="RV66" s="39">
        <v>224876199673856</v>
      </c>
      <c r="RW66" s="39">
        <v>171008635961344</v>
      </c>
      <c r="RX66" s="39">
        <v>124349763813376</v>
      </c>
      <c r="RY66" s="39">
        <v>104925631610880</v>
      </c>
      <c r="RZ66" s="39">
        <v>78080039190528</v>
      </c>
      <c r="SA66" s="39">
        <v>54528644743168</v>
      </c>
      <c r="SB66" s="39">
        <v>43917798014976</v>
      </c>
      <c r="SC66" s="39">
        <v>34554154844160</v>
      </c>
      <c r="SD66" s="39">
        <v>27931382382592</v>
      </c>
      <c r="SE66" s="39">
        <v>17462921789440</v>
      </c>
      <c r="SF66" s="39">
        <v>14065729536000</v>
      </c>
      <c r="SG66" s="39">
        <v>12358207406080</v>
      </c>
      <c r="SH66" s="39">
        <v>7581526917120</v>
      </c>
      <c r="SI66" s="39">
        <v>3585522008064</v>
      </c>
      <c r="SJ66" s="39">
        <v>1001921970176</v>
      </c>
      <c r="SK66" s="39">
        <v>2304510787584</v>
      </c>
      <c r="SL66" s="39">
        <v>1302267559936</v>
      </c>
      <c r="SM66" s="39">
        <v>521441869824</v>
      </c>
      <c r="SN66" s="39">
        <v>0</v>
      </c>
      <c r="SO66" s="39">
        <v>0</v>
      </c>
      <c r="SP66" s="39">
        <v>537142788096</v>
      </c>
      <c r="SQ66" s="39">
        <v>1616977199104</v>
      </c>
      <c r="SR66" s="39">
        <v>0</v>
      </c>
      <c r="SS66" s="39">
        <v>662754994159616</v>
      </c>
      <c r="ST66" s="39">
        <v>554790354419712</v>
      </c>
      <c r="SU66" s="39">
        <v>573494232350720</v>
      </c>
      <c r="SV66" s="39">
        <v>655028213776384</v>
      </c>
      <c r="SW66" s="39">
        <v>349534068670464</v>
      </c>
      <c r="SX66" s="39">
        <v>484137068658688</v>
      </c>
      <c r="SY66" s="39">
        <v>676479427936256</v>
      </c>
      <c r="SZ66" s="39">
        <v>538990075707392</v>
      </c>
      <c r="TA66" s="39">
        <v>466289432723456</v>
      </c>
      <c r="TB66" s="39">
        <v>741469329555456</v>
      </c>
      <c r="TC66" s="39">
        <v>518607805087744</v>
      </c>
      <c r="TD66" s="39">
        <v>725264149512192</v>
      </c>
      <c r="TE66" s="39">
        <v>699496694546432</v>
      </c>
      <c r="TF66" s="39">
        <v>795420158590976</v>
      </c>
      <c r="TG66" s="39">
        <v>867558764838912</v>
      </c>
      <c r="TH66" s="39">
        <v>890541134839808</v>
      </c>
      <c r="TI66" s="39">
        <v>1047464811429880</v>
      </c>
      <c r="TJ66" s="39">
        <v>1116893159096320</v>
      </c>
      <c r="TK66" s="39">
        <v>994424448352256</v>
      </c>
      <c r="TL66" s="39">
        <v>1036997909020670</v>
      </c>
      <c r="TM66" s="39">
        <v>1104764842541050</v>
      </c>
      <c r="TN66" s="39">
        <v>950675374604288</v>
      </c>
      <c r="TO66" s="39">
        <v>1080686987444220</v>
      </c>
      <c r="TP66" s="39">
        <v>1080976293756920</v>
      </c>
      <c r="TQ66" s="39">
        <v>1058077071638520</v>
      </c>
      <c r="TR66" s="39">
        <v>979068530982912</v>
      </c>
      <c r="TS66" s="39">
        <v>1038704218996730</v>
      </c>
      <c r="TT66" s="39">
        <v>1125203048398840</v>
      </c>
      <c r="TU66" s="39">
        <v>1031795696992250</v>
      </c>
      <c r="TV66" s="39">
        <v>1059938000437240</v>
      </c>
      <c r="TW66" s="39">
        <v>1106244794318840</v>
      </c>
      <c r="TX66" s="39">
        <v>1125414911082490</v>
      </c>
      <c r="TY66" s="39">
        <v>1195765871411200</v>
      </c>
      <c r="TZ66" s="39">
        <v>1131224726765560</v>
      </c>
      <c r="UA66" s="39">
        <v>1041593926680570</v>
      </c>
      <c r="UB66" s="39">
        <v>1071499783962620</v>
      </c>
      <c r="UC66" s="39">
        <v>1126345509699580</v>
      </c>
      <c r="UD66" s="39">
        <v>1024973141442560</v>
      </c>
      <c r="UE66" s="39">
        <v>1127171217162240</v>
      </c>
      <c r="UF66" s="39">
        <v>1160578546532350</v>
      </c>
      <c r="UG66" s="39">
        <v>940807687241728</v>
      </c>
      <c r="UH66" s="39">
        <v>906561564180480</v>
      </c>
      <c r="UI66" s="39">
        <v>943366682443776</v>
      </c>
      <c r="UJ66" s="39">
        <v>841029355831296</v>
      </c>
      <c r="UK66" s="39">
        <v>810630449725440</v>
      </c>
      <c r="UL66" s="39">
        <v>790733208420352</v>
      </c>
      <c r="UM66" s="39">
        <v>691929163497472</v>
      </c>
      <c r="UN66" s="39">
        <v>592658376425472</v>
      </c>
      <c r="UO66" s="39">
        <v>692287256395776</v>
      </c>
      <c r="UP66" s="39">
        <v>593263698378752</v>
      </c>
      <c r="UQ66" s="39">
        <v>594755461316608</v>
      </c>
      <c r="UR66" s="39">
        <v>636950629318656</v>
      </c>
      <c r="US66" s="39">
        <v>533232370057216</v>
      </c>
      <c r="UT66" s="39">
        <v>563785660104704</v>
      </c>
      <c r="UU66" s="39">
        <v>575325297704960</v>
      </c>
      <c r="UV66" s="39">
        <v>472222829379584</v>
      </c>
      <c r="UW66" s="39">
        <v>461828706533376</v>
      </c>
      <c r="UX66" s="39">
        <v>440015842705408</v>
      </c>
      <c r="UY66" s="39">
        <v>388348728311808</v>
      </c>
      <c r="UZ66" s="39">
        <v>404510891573248</v>
      </c>
      <c r="VA66" s="39">
        <v>377524303429632</v>
      </c>
      <c r="VB66" s="39">
        <v>338953181855744</v>
      </c>
      <c r="VC66" s="39">
        <v>287241305849856</v>
      </c>
      <c r="VD66" s="39">
        <v>275223635034112</v>
      </c>
      <c r="VE66" s="39">
        <v>238701766508544</v>
      </c>
      <c r="VF66" s="39">
        <v>217937663229952</v>
      </c>
      <c r="VG66" s="39">
        <v>196315506016256</v>
      </c>
      <c r="VH66" s="39">
        <v>168020915781632</v>
      </c>
      <c r="VI66" s="39">
        <v>139593651322880</v>
      </c>
      <c r="VJ66" s="39">
        <v>114591874940928</v>
      </c>
      <c r="VK66" s="39">
        <v>98870071656448</v>
      </c>
      <c r="VL66" s="39">
        <v>86578328240128</v>
      </c>
      <c r="VM66" s="39">
        <v>76256750075904</v>
      </c>
      <c r="VN66" s="39">
        <v>52631875616768</v>
      </c>
      <c r="VO66" s="39">
        <v>48470345908224</v>
      </c>
      <c r="VP66" s="39">
        <v>32582666289152</v>
      </c>
      <c r="VQ66" s="39">
        <v>32544535871488</v>
      </c>
      <c r="VR66" s="39">
        <v>24248445829120</v>
      </c>
      <c r="VS66" s="39">
        <v>17649421516800</v>
      </c>
      <c r="VT66" s="39">
        <v>16545657913344</v>
      </c>
      <c r="VU66" s="39">
        <v>17143927144448</v>
      </c>
      <c r="VV66" s="39">
        <v>14172770271232</v>
      </c>
      <c r="VW66" s="39">
        <v>9282324004864</v>
      </c>
      <c r="VX66" s="39">
        <v>7043521970176</v>
      </c>
      <c r="VY66" s="39">
        <v>6172810149888</v>
      </c>
      <c r="VZ66" s="39">
        <v>6019238854656</v>
      </c>
      <c r="WA66" s="39">
        <v>5332375437312</v>
      </c>
      <c r="WB66" s="39">
        <v>3621684772864</v>
      </c>
      <c r="WC66" s="39">
        <v>3097206456320</v>
      </c>
      <c r="WD66" s="39">
        <v>2199839571968</v>
      </c>
      <c r="WE66" s="39">
        <v>987267661824</v>
      </c>
      <c r="WF66" s="39">
        <v>1333462564864</v>
      </c>
      <c r="WG66" s="39">
        <v>1347926360064</v>
      </c>
      <c r="WH66" s="39">
        <v>741772951552</v>
      </c>
      <c r="WI66" s="39">
        <v>460696059904</v>
      </c>
      <c r="WJ66" s="39">
        <v>456010137600</v>
      </c>
      <c r="WK66" s="39">
        <v>757714059264</v>
      </c>
      <c r="WL66" s="39">
        <v>1231194816512</v>
      </c>
      <c r="WM66" s="39">
        <v>461198098432</v>
      </c>
      <c r="WN66" s="36"/>
      <c r="WO66" s="37">
        <v>0.66266889057678513</v>
      </c>
      <c r="WP66" s="37" t="e">
        <v>#N/A</v>
      </c>
      <c r="WQ66" s="37">
        <v>16.435932351805793</v>
      </c>
      <c r="WR66" s="37" t="e">
        <v>#N/A</v>
      </c>
      <c r="WS66" s="37">
        <v>4.1507831607556867</v>
      </c>
      <c r="WT66" s="37" t="e">
        <v>#N/A</v>
      </c>
      <c r="WU66" s="37">
        <v>102.95034550032197</v>
      </c>
      <c r="WV66" t="e">
        <v>#N/A</v>
      </c>
      <c r="WW66"/>
      <c r="WX66" s="39">
        <v>4.530551047437835</v>
      </c>
      <c r="WY66" s="39">
        <v>329.06999999999994</v>
      </c>
      <c r="WZ66" s="39">
        <v>17.947891540155005</v>
      </c>
      <c r="XA66" s="39">
        <v>67.07276507276508</v>
      </c>
      <c r="XB66" s="227">
        <v>9380692410779302</v>
      </c>
      <c r="XC66" s="227">
        <v>3488148273919592</v>
      </c>
      <c r="XD66" s="39">
        <v>145.20831573573699</v>
      </c>
      <c r="XE66" s="39">
        <v>34.776507919916128</v>
      </c>
      <c r="XF66" s="39">
        <v>180.72606030591518</v>
      </c>
      <c r="XG66" s="39">
        <v>39.603689686898491</v>
      </c>
      <c r="XH66" s="220"/>
      <c r="XI66" s="223"/>
      <c r="XJ66" s="223"/>
      <c r="XK66" s="187">
        <v>742669486474949</v>
      </c>
      <c r="XL66" s="187">
        <v>1720110245673470</v>
      </c>
      <c r="XM66" s="187">
        <v>3188478146964470</v>
      </c>
      <c r="XN66" s="187">
        <v>4901284605552530</v>
      </c>
      <c r="XO66" s="187">
        <v>6688987286384610</v>
      </c>
      <c r="XP66" s="187">
        <v>8389806673510510</v>
      </c>
      <c r="XQ66" s="187">
        <v>9888209078531780</v>
      </c>
      <c r="XR66" s="32">
        <v>1.09397115204185E+16</v>
      </c>
      <c r="XS66" s="32">
        <v>1.14383886788701E+16</v>
      </c>
      <c r="XT66" s="32">
        <v>1.13824120315607E+16</v>
      </c>
      <c r="XU66" s="32">
        <v>1.09030920276028E+16</v>
      </c>
      <c r="XV66" s="32">
        <v>1.01239972468184E+16</v>
      </c>
      <c r="XW66" s="187">
        <v>9024496154340330</v>
      </c>
      <c r="XX66" s="187">
        <v>7717858058938170</v>
      </c>
      <c r="XY66" s="187">
        <v>6251706427383810</v>
      </c>
      <c r="XZ66" s="187">
        <v>4704143450695030</v>
      </c>
      <c r="YA66" s="187">
        <v>3233279551897150</v>
      </c>
      <c r="YB66" s="187">
        <v>1984307159001590</v>
      </c>
      <c r="YC66" s="187">
        <v>1062720583534840</v>
      </c>
      <c r="YD66" s="187">
        <v>479895682864105</v>
      </c>
      <c r="YE66" s="187">
        <v>171754440196296</v>
      </c>
      <c r="YF66" s="187">
        <v>41732782618737.703</v>
      </c>
      <c r="YG66" s="187">
        <v>5107136818189.4297</v>
      </c>
      <c r="YH66" s="187">
        <v>2884383465344.1401</v>
      </c>
      <c r="YI66" s="187">
        <v>4431224856340.9805</v>
      </c>
      <c r="YJ66" s="187">
        <v>4466655205531.3203</v>
      </c>
      <c r="YK66" s="187">
        <v>3040471769973.1299</v>
      </c>
      <c r="YL66" s="187">
        <v>1606649202187.21</v>
      </c>
      <c r="YM66" s="187">
        <v>775021777126.40198</v>
      </c>
      <c r="YN66" s="187">
        <v>412964816188.20801</v>
      </c>
      <c r="YO66" s="187">
        <v>268345544867.23001</v>
      </c>
      <c r="YP66" s="187">
        <v>233311350262.72</v>
      </c>
      <c r="YQ66" s="187">
        <v>278482387026.14697</v>
      </c>
      <c r="YR66" s="187">
        <v>360840350637.08002</v>
      </c>
      <c r="YS66" s="187">
        <v>420091800650.17297</v>
      </c>
      <c r="YT66"/>
      <c r="YU66" s="187"/>
      <c r="YV66" s="187"/>
      <c r="YW66" s="187"/>
      <c r="YX66" s="187">
        <v>635746352337670</v>
      </c>
      <c r="YY66" s="187">
        <v>751243663342002</v>
      </c>
      <c r="YZ66" s="187">
        <v>1238613082666640</v>
      </c>
      <c r="ZA66" s="187">
        <v>1894096345172200</v>
      </c>
      <c r="ZB66" s="187">
        <v>2596045082820690</v>
      </c>
      <c r="ZC66" s="187">
        <v>3258919678170400</v>
      </c>
      <c r="ZD66" s="187">
        <v>3830171742208050</v>
      </c>
      <c r="ZE66" s="187">
        <v>4220058801476900</v>
      </c>
      <c r="ZF66" s="187">
        <v>4395948198024790</v>
      </c>
      <c r="ZG66" s="187">
        <v>4361112674154370</v>
      </c>
      <c r="ZH66" s="187">
        <v>4165824078315100</v>
      </c>
      <c r="ZI66" s="187">
        <v>3858474637470400</v>
      </c>
      <c r="ZJ66" s="187">
        <v>3432362821200940</v>
      </c>
      <c r="ZK66" s="187">
        <v>2929677153376700</v>
      </c>
      <c r="ZL66" s="187">
        <v>2369081501351140</v>
      </c>
      <c r="ZM66" s="187">
        <v>1780599241958870</v>
      </c>
      <c r="ZN66" s="187">
        <v>1223856483231710</v>
      </c>
      <c r="ZO66" s="187">
        <v>752731545627069</v>
      </c>
      <c r="ZP66" s="187">
        <v>405911758877645</v>
      </c>
      <c r="ZQ66" s="187">
        <v>186811960220874</v>
      </c>
      <c r="ZR66" s="187">
        <v>70922137827143</v>
      </c>
      <c r="ZS66" s="187">
        <v>21908452293860.699</v>
      </c>
      <c r="ZT66" s="187">
        <v>8072392929309.8496</v>
      </c>
      <c r="ZU66" s="187">
        <v>6466514006772.46</v>
      </c>
      <c r="ZV66" s="187">
        <v>7517176203140.71</v>
      </c>
      <c r="ZW66" s="187">
        <v>7351483768640.2695</v>
      </c>
      <c r="ZX66" s="187">
        <v>5674409224574.5703</v>
      </c>
      <c r="ZY66" s="187">
        <v>3673767337812.6899</v>
      </c>
      <c r="ZZ66" s="187">
        <v>2167459632232.8701</v>
      </c>
      <c r="AAA66" s="187">
        <v>1344217294244.6101</v>
      </c>
      <c r="AAB66" s="187">
        <v>961561467033.58606</v>
      </c>
      <c r="AAC66" s="187">
        <v>783192528131.30005</v>
      </c>
      <c r="AAD66" s="187">
        <v>818232080114.30603</v>
      </c>
      <c r="AAE66" s="187">
        <v>986936206944.38794</v>
      </c>
      <c r="AAF66" s="187">
        <v>1094464290391.16</v>
      </c>
    </row>
    <row r="67" spans="1:708" x14ac:dyDescent="0.3">
      <c r="A67" s="2">
        <v>43129</v>
      </c>
      <c r="B67" s="4" t="s">
        <v>6</v>
      </c>
      <c r="C67" s="4" t="s">
        <v>7</v>
      </c>
      <c r="D67" s="4">
        <v>23</v>
      </c>
      <c r="E67" s="3">
        <v>0.76643518518518527</v>
      </c>
      <c r="F67" s="3">
        <v>0.77199074074074081</v>
      </c>
      <c r="G67" s="196"/>
      <c r="H67" s="57">
        <v>43129.766435185185</v>
      </c>
      <c r="I67" s="57">
        <v>43129.771990740737</v>
      </c>
      <c r="J67" s="196">
        <f t="shared" si="0"/>
        <v>61</v>
      </c>
      <c r="K67" s="77">
        <v>8.3000000000000007</v>
      </c>
      <c r="L67" s="53">
        <v>87</v>
      </c>
      <c r="M67" s="53">
        <v>13.3</v>
      </c>
      <c r="N67" s="53">
        <v>6.3</v>
      </c>
      <c r="O67" s="53">
        <v>264</v>
      </c>
      <c r="P67" s="53">
        <v>1004.6</v>
      </c>
      <c r="Q67" s="54">
        <v>2</v>
      </c>
      <c r="R67" s="210" t="s">
        <v>31</v>
      </c>
      <c r="S67" s="211">
        <v>13.65</v>
      </c>
      <c r="T67" s="211">
        <v>1.8969310943833237</v>
      </c>
      <c r="U67" s="212">
        <v>3166.1666666666665</v>
      </c>
      <c r="V67" s="78">
        <v>23</v>
      </c>
      <c r="W67" s="116">
        <v>10.683854166666666</v>
      </c>
      <c r="X67" s="116">
        <v>95.312434895833334</v>
      </c>
      <c r="Y67" s="116">
        <v>8.3043619791666661</v>
      </c>
      <c r="Z67" s="117">
        <v>8.4594726542708137E-2</v>
      </c>
      <c r="AA67" s="117">
        <v>384.81733183333318</v>
      </c>
      <c r="AB67" s="116">
        <v>1.0287666881250019</v>
      </c>
      <c r="AC67" s="116">
        <v>1.0594467340000007</v>
      </c>
      <c r="AD67" s="116">
        <v>15.222949218749999</v>
      </c>
      <c r="AE67" s="116">
        <v>3.22302721039582</v>
      </c>
      <c r="AF67" s="116">
        <v>170.96145833333333</v>
      </c>
      <c r="AG67" s="116">
        <v>1.0057711261041673</v>
      </c>
      <c r="AH67" s="116">
        <v>58.17262369791667</v>
      </c>
      <c r="AI67" s="116">
        <v>436.89700520833333</v>
      </c>
      <c r="AJ67" s="118">
        <v>22.190804036458335</v>
      </c>
      <c r="AK67" s="83">
        <v>384.83583260291044</v>
      </c>
      <c r="AL67" s="84">
        <v>5.2672845063035689</v>
      </c>
      <c r="AM67" s="76"/>
      <c r="AN67" s="48">
        <v>202.64842497969545</v>
      </c>
      <c r="AO67" s="49">
        <v>150.27045904718452</v>
      </c>
      <c r="AP67" s="48">
        <v>1.6630505299473011</v>
      </c>
      <c r="AQ67" s="49">
        <v>6.2716257020611663E-2</v>
      </c>
      <c r="AR67" s="49">
        <v>1.2129578013939655</v>
      </c>
      <c r="AS67" s="49">
        <v>2.6590961653906044E-2</v>
      </c>
      <c r="AT67" s="89">
        <v>866.46990680972431</v>
      </c>
      <c r="AU67" s="90">
        <v>712.07189219244253</v>
      </c>
      <c r="AV67" s="89">
        <v>579.71515703067337</v>
      </c>
      <c r="AW67" s="90">
        <v>476.41454775892248</v>
      </c>
      <c r="AX67" s="74">
        <v>118.71809988191676</v>
      </c>
      <c r="AY67" s="74">
        <v>56.905823216577431</v>
      </c>
      <c r="AZ67" s="74">
        <v>91.253642487026298</v>
      </c>
      <c r="BA67" s="90">
        <v>45.871937862104289</v>
      </c>
      <c r="BB67" s="89">
        <v>312.93469788238627</v>
      </c>
      <c r="BC67" s="74">
        <v>171.54446613136773</v>
      </c>
      <c r="BD67" s="74">
        <v>107.30410707601138</v>
      </c>
      <c r="BE67" s="70">
        <v>61.542927283780294</v>
      </c>
      <c r="BF67" s="74">
        <v>74.254858219956532</v>
      </c>
      <c r="BG67" s="69">
        <v>66.45384875704778</v>
      </c>
      <c r="BH67" s="88"/>
      <c r="BI67" s="70"/>
      <c r="BJ67" s="70">
        <v>116.13311442336051</v>
      </c>
      <c r="BK67" s="70">
        <v>58.378502636959681</v>
      </c>
      <c r="BL67" s="70">
        <v>94.4997669257382</v>
      </c>
      <c r="BM67" s="69">
        <v>84.571883502317576</v>
      </c>
      <c r="BN67" s="71"/>
      <c r="BP67" s="73"/>
      <c r="BQ67" s="73"/>
      <c r="BT67" s="70"/>
      <c r="BU67" s="69"/>
      <c r="BV67" s="85"/>
      <c r="BW67" s="75"/>
      <c r="BX67" s="75"/>
      <c r="BY67" s="75"/>
      <c r="BZ67" s="75"/>
      <c r="CA67" s="75"/>
      <c r="CB67" s="75"/>
      <c r="CC67" s="75"/>
      <c r="CD67" s="75"/>
      <c r="CE67" s="75"/>
      <c r="CF67" s="75"/>
      <c r="CG67" s="75"/>
      <c r="CH67" s="75"/>
      <c r="CI67" s="75"/>
      <c r="CJ67" s="75"/>
      <c r="CK67" s="75"/>
      <c r="CL67" s="75"/>
      <c r="CM67" s="75"/>
      <c r="CN67" s="75"/>
      <c r="CO67" s="75"/>
      <c r="CP67" s="75"/>
      <c r="CQ67" s="75"/>
      <c r="CR67" s="75"/>
      <c r="CS67" s="75"/>
      <c r="CT67" s="75"/>
      <c r="CU67" s="75"/>
      <c r="CV67" s="75"/>
      <c r="CW67" s="75"/>
      <c r="CX67" s="75"/>
      <c r="CY67" s="75"/>
      <c r="CZ67" s="75"/>
      <c r="DA67" s="75"/>
      <c r="DB67" s="75"/>
      <c r="DC67" s="75"/>
      <c r="DD67" s="75"/>
      <c r="DE67" s="75"/>
      <c r="DF67" s="75"/>
      <c r="DG67" s="75"/>
      <c r="DH67" s="75"/>
      <c r="DI67" s="75"/>
      <c r="DJ67" s="75"/>
      <c r="DK67" s="75"/>
      <c r="DL67" s="75"/>
      <c r="DM67" s="75"/>
      <c r="DN67" s="75"/>
      <c r="DO67" s="75"/>
      <c r="DP67" s="75"/>
      <c r="DQ67" s="75"/>
      <c r="DR67" s="75"/>
      <c r="DS67" s="75"/>
      <c r="DT67" s="75"/>
      <c r="DU67" s="75"/>
      <c r="DV67" s="75"/>
      <c r="DW67" s="75"/>
      <c r="DX67" s="75"/>
      <c r="DY67" s="75"/>
      <c r="DZ67" s="75"/>
      <c r="EA67" s="75"/>
      <c r="EB67" s="75"/>
      <c r="EC67" s="75"/>
      <c r="ED67" s="75"/>
      <c r="EE67" s="75"/>
      <c r="EF67" s="75"/>
      <c r="EG67" s="75"/>
      <c r="EH67" s="75"/>
      <c r="EI67" s="75"/>
      <c r="EJ67" s="75"/>
      <c r="EK67" s="75"/>
      <c r="EL67" s="75"/>
      <c r="EM67" s="75"/>
      <c r="EN67" s="75"/>
      <c r="EO67" s="75"/>
      <c r="EP67" s="75"/>
      <c r="EQ67" s="75"/>
      <c r="ER67" s="75"/>
      <c r="ES67" s="75"/>
      <c r="ET67" s="75"/>
      <c r="EU67" s="75"/>
      <c r="EV67" s="75"/>
      <c r="EW67" s="75"/>
      <c r="EX67" s="75"/>
      <c r="EY67" s="75"/>
      <c r="EZ67" s="75"/>
      <c r="FA67" s="75"/>
      <c r="FB67" s="75"/>
      <c r="FC67" s="75"/>
      <c r="FD67" s="75"/>
      <c r="FE67" s="75"/>
      <c r="FF67" s="75"/>
      <c r="FG67" s="75"/>
      <c r="FH67" s="75"/>
      <c r="FI67" s="75"/>
      <c r="FK67" s="75"/>
      <c r="FL67" s="75"/>
      <c r="FM67" s="75"/>
      <c r="FN67" s="75"/>
      <c r="FO67" s="75"/>
      <c r="FP67" s="75"/>
      <c r="FQ67" s="75"/>
      <c r="FR67" s="75"/>
      <c r="IY67" s="219"/>
      <c r="IZ67" s="219"/>
      <c r="JA67" s="33">
        <v>14.79</v>
      </c>
      <c r="JB67" s="185" t="e">
        <v>#N/A</v>
      </c>
      <c r="JC67" s="185" t="e">
        <v>#N/A</v>
      </c>
      <c r="JD67" s="33">
        <v>14.79</v>
      </c>
      <c r="JE67" s="185" t="e">
        <v>#N/A</v>
      </c>
      <c r="JF67" s="185" t="e">
        <v>#N/A</v>
      </c>
      <c r="JG67" s="32"/>
      <c r="JH67" s="32"/>
      <c r="JI67" s="32"/>
      <c r="JJ67" s="32"/>
      <c r="JK67" s="32"/>
      <c r="JL67" s="32"/>
      <c r="JM67" s="32"/>
      <c r="JN67" s="32"/>
      <c r="JO67" s="32"/>
      <c r="JP67" s="32"/>
      <c r="JQ67" s="32"/>
      <c r="JR67" s="32"/>
      <c r="JS67" s="32"/>
      <c r="JT67" s="32"/>
      <c r="JU67" s="32"/>
      <c r="JV67" s="32"/>
      <c r="JW67" s="32"/>
      <c r="JX67" s="32"/>
      <c r="JY67" s="32"/>
      <c r="JZ67" s="32"/>
      <c r="KA67" s="32"/>
      <c r="KB67" s="32"/>
      <c r="KC67" s="32"/>
      <c r="KD67" s="32"/>
      <c r="KE67" s="32"/>
      <c r="KF67" s="32"/>
      <c r="KG67" s="32"/>
      <c r="KH67" s="32"/>
      <c r="KI67" s="32"/>
      <c r="KJ67" s="32"/>
      <c r="KK67" s="32"/>
      <c r="KL67" s="32"/>
      <c r="KM67" s="33">
        <v>14.79</v>
      </c>
      <c r="KN67" s="175"/>
      <c r="KO67" s="31"/>
      <c r="KP67" s="32"/>
      <c r="KQ67" s="32"/>
      <c r="KR67" s="32"/>
      <c r="KS67" s="32"/>
      <c r="KT67" s="32"/>
      <c r="KU67" s="32"/>
      <c r="KV67" s="32"/>
      <c r="KW67" s="32"/>
      <c r="KX67" s="32"/>
      <c r="KY67" s="32"/>
      <c r="KZ67" s="32"/>
      <c r="LA67" s="32"/>
      <c r="LB67" s="32"/>
      <c r="LC67" s="32"/>
      <c r="LD67" s="32"/>
      <c r="LE67" s="32"/>
      <c r="LF67" s="32"/>
      <c r="LG67" s="32"/>
      <c r="LH67" s="32"/>
      <c r="LI67" s="32"/>
      <c r="LJ67" s="32"/>
      <c r="LK67" s="32"/>
      <c r="LL67" s="32"/>
      <c r="LM67" s="32"/>
      <c r="LN67" s="32"/>
      <c r="LO67" s="32"/>
      <c r="LP67" s="32"/>
      <c r="LQ67" s="32"/>
      <c r="LR67" s="32"/>
      <c r="LS67" s="32"/>
      <c r="LT67" s="32"/>
      <c r="LU67" s="32"/>
      <c r="LV67" s="32"/>
      <c r="LW67" s="32"/>
      <c r="LX67" s="32"/>
      <c r="LY67" s="32"/>
      <c r="LZ67" s="32"/>
      <c r="MA67" s="32"/>
      <c r="MB67" s="32"/>
      <c r="MC67" s="32"/>
      <c r="MD67" s="32"/>
      <c r="ME67" s="32"/>
      <c r="MF67" s="32"/>
      <c r="MG67" s="32"/>
      <c r="MH67" s="32"/>
      <c r="MI67" s="32"/>
      <c r="MJ67" s="32"/>
      <c r="MK67" s="32"/>
      <c r="ML67" s="32"/>
      <c r="MM67" s="32"/>
      <c r="MN67" s="32"/>
      <c r="MO67" s="32"/>
      <c r="MP67" s="32"/>
      <c r="MQ67" s="32"/>
      <c r="MR67" s="32"/>
      <c r="MS67" s="32"/>
      <c r="MT67" s="32"/>
      <c r="MU67" s="32"/>
      <c r="MV67" s="32"/>
      <c r="MW67" s="32"/>
      <c r="MX67" s="32"/>
      <c r="MY67" s="32"/>
      <c r="MZ67" s="32"/>
      <c r="NA67" s="32"/>
      <c r="NB67" s="32"/>
      <c r="NC67" s="32"/>
      <c r="ND67" s="32"/>
      <c r="NE67" s="32"/>
      <c r="NF67" s="32"/>
      <c r="NG67" s="32"/>
      <c r="NH67" s="32"/>
      <c r="NI67" s="32"/>
      <c r="NJ67" s="32"/>
      <c r="NK67" s="32"/>
      <c r="NL67" s="32"/>
      <c r="NM67" s="32"/>
      <c r="NN67" s="32"/>
      <c r="NO67" s="32"/>
      <c r="NP67" s="32"/>
      <c r="NQ67" s="32"/>
      <c r="NR67" s="32"/>
      <c r="NS67" s="32"/>
      <c r="NT67" s="32"/>
      <c r="NU67" s="32"/>
      <c r="NV67" s="32"/>
      <c r="NW67" s="32"/>
      <c r="NX67" s="32"/>
      <c r="NY67" s="32"/>
      <c r="NZ67" s="32"/>
      <c r="OA67" s="32"/>
      <c r="OB67" s="32"/>
      <c r="OC67" s="32"/>
      <c r="OD67" s="32"/>
      <c r="OE67" s="32"/>
      <c r="OF67" s="32"/>
      <c r="OG67" s="32"/>
      <c r="OH67" s="32"/>
      <c r="OI67" s="32"/>
      <c r="OJ67" s="32"/>
      <c r="OL67" s="173" t="e">
        <v>#N/A</v>
      </c>
      <c r="OM67" s="173" t="e">
        <v>#N/A</v>
      </c>
      <c r="ON67" s="173">
        <v>56.440432113800533</v>
      </c>
      <c r="OO67" s="173">
        <v>47.485284189605572</v>
      </c>
      <c r="OP67" s="6">
        <v>57.269650582904212</v>
      </c>
      <c r="OQ67" s="6">
        <v>69.086476101487463</v>
      </c>
      <c r="OR67" s="6">
        <v>97.174711561768859</v>
      </c>
      <c r="OS67" s="6">
        <v>77.714067526923273</v>
      </c>
      <c r="OT67" s="175">
        <v>6373088927158810</v>
      </c>
      <c r="OU67" s="175">
        <v>830125254725691</v>
      </c>
      <c r="OV67" s="176">
        <v>328.77617263479902</v>
      </c>
      <c r="OW67" s="176">
        <v>57.524020088812001</v>
      </c>
      <c r="OX67" s="39">
        <v>1581391657566200</v>
      </c>
      <c r="OY67" s="39">
        <v>1248463912173560</v>
      </c>
      <c r="OZ67" s="39">
        <v>902573955481600</v>
      </c>
      <c r="PA67" s="39">
        <v>2075266725707770</v>
      </c>
      <c r="PB67" s="39">
        <v>2453286930087930</v>
      </c>
      <c r="PC67" s="39">
        <v>1620849656332280</v>
      </c>
      <c r="PD67" s="39">
        <v>2599644114714620</v>
      </c>
      <c r="PE67" s="39">
        <v>3242270811750400</v>
      </c>
      <c r="PF67" s="39">
        <v>3239516395536380</v>
      </c>
      <c r="PG67" s="39">
        <v>3193330196283390</v>
      </c>
      <c r="PH67" s="39">
        <v>5095175000948730</v>
      </c>
      <c r="PI67" s="39">
        <v>3747772893233150</v>
      </c>
      <c r="PJ67" s="39">
        <v>4470580992540670</v>
      </c>
      <c r="PK67" s="39">
        <v>4544629449949180</v>
      </c>
      <c r="PL67" s="39">
        <v>6061157169233920</v>
      </c>
      <c r="PM67" s="39">
        <v>5443981643087870</v>
      </c>
      <c r="PN67" s="39">
        <v>6026016283688960</v>
      </c>
      <c r="PO67" s="39">
        <v>6298675840024570</v>
      </c>
      <c r="PP67" s="39">
        <v>7007655218380800</v>
      </c>
      <c r="PQ67" s="39">
        <v>7102270126686200</v>
      </c>
      <c r="PR67" s="39">
        <v>7628782114439160</v>
      </c>
      <c r="PS67" s="39">
        <v>7156197736054780</v>
      </c>
      <c r="PT67" s="39">
        <v>7499432194998270</v>
      </c>
      <c r="PU67" s="39">
        <v>7944631861903360</v>
      </c>
      <c r="PV67" s="39">
        <v>7991860396032000</v>
      </c>
      <c r="PW67" s="39">
        <v>8372253838278650</v>
      </c>
      <c r="PX67" s="39">
        <v>8298157062488060</v>
      </c>
      <c r="PY67" s="39">
        <v>8574408822095870</v>
      </c>
      <c r="PZ67" s="39">
        <v>9029851986001920</v>
      </c>
      <c r="QA67" s="39">
        <v>9107189314617340</v>
      </c>
      <c r="QB67" s="39">
        <v>9633357168115710</v>
      </c>
      <c r="QC67" s="39">
        <v>9493560277598200</v>
      </c>
      <c r="QD67" s="32">
        <v>1.00245578218209E+16</v>
      </c>
      <c r="QE67" s="39">
        <v>9893018005929980</v>
      </c>
      <c r="QF67" s="39">
        <v>9522483661111290</v>
      </c>
      <c r="QG67" s="39">
        <v>9346939757789180</v>
      </c>
      <c r="QH67" s="39">
        <v>9252789779693560</v>
      </c>
      <c r="QI67" s="39">
        <v>8506451165184000</v>
      </c>
      <c r="QJ67" s="39">
        <v>8615592189755390</v>
      </c>
      <c r="QK67" s="39">
        <v>8672934834995200</v>
      </c>
      <c r="QL67" s="39">
        <v>8547979203969020</v>
      </c>
      <c r="QM67" s="39">
        <v>8225341797564410</v>
      </c>
      <c r="QN67" s="39">
        <v>8231983964487680</v>
      </c>
      <c r="QO67" s="39">
        <v>8052232603828220</v>
      </c>
      <c r="QP67" s="39">
        <v>8299589434081280</v>
      </c>
      <c r="QQ67" s="39">
        <v>7696828355051520</v>
      </c>
      <c r="QR67" s="39">
        <v>7677292696305660</v>
      </c>
      <c r="QS67" s="39">
        <v>7558191105703930</v>
      </c>
      <c r="QT67" s="39">
        <v>7098255942877180</v>
      </c>
      <c r="QU67" s="39">
        <v>6870687637569530</v>
      </c>
      <c r="QV67" s="39">
        <v>6577691411087360</v>
      </c>
      <c r="QW67" s="39">
        <v>6222756387487740</v>
      </c>
      <c r="QX67" s="39">
        <v>5816536233148410</v>
      </c>
      <c r="QY67" s="39">
        <v>5368404177321980</v>
      </c>
      <c r="QZ67" s="39">
        <v>5059277127417850</v>
      </c>
      <c r="RA67" s="39">
        <v>4744677752307710</v>
      </c>
      <c r="RB67" s="39">
        <v>4410695458226170</v>
      </c>
      <c r="RC67" s="39">
        <v>4140736362577920</v>
      </c>
      <c r="RD67" s="39">
        <v>3849959828881400</v>
      </c>
      <c r="RE67" s="39">
        <v>3647597344456700</v>
      </c>
      <c r="RF67" s="39">
        <v>3246887633158140</v>
      </c>
      <c r="RG67" s="39">
        <v>3032885787361280</v>
      </c>
      <c r="RH67" s="39">
        <v>2719542690185210</v>
      </c>
      <c r="RI67" s="39">
        <v>2506709880799230</v>
      </c>
      <c r="RJ67" s="39">
        <v>2293897740943360</v>
      </c>
      <c r="RK67" s="39">
        <v>1981916148400120</v>
      </c>
      <c r="RL67" s="39">
        <v>1651398148096000</v>
      </c>
      <c r="RM67" s="39">
        <v>1575077787205630</v>
      </c>
      <c r="RN67" s="39">
        <v>1361653614510080</v>
      </c>
      <c r="RO67" s="39">
        <v>1170820432920570</v>
      </c>
      <c r="RP67" s="39">
        <v>974918049071104</v>
      </c>
      <c r="RQ67" s="39">
        <v>816165320392704</v>
      </c>
      <c r="RR67" s="39">
        <v>696658056708096</v>
      </c>
      <c r="RS67" s="39">
        <v>629050775175168</v>
      </c>
      <c r="RT67" s="39">
        <v>501971551256576</v>
      </c>
      <c r="RU67" s="39">
        <v>359603116179456</v>
      </c>
      <c r="RV67" s="39">
        <v>336997394677760</v>
      </c>
      <c r="RW67" s="39">
        <v>254518352674816</v>
      </c>
      <c r="RX67" s="39">
        <v>204920187781120</v>
      </c>
      <c r="RY67" s="39">
        <v>155157035745280</v>
      </c>
      <c r="RZ67" s="39">
        <v>129656674058240</v>
      </c>
      <c r="SA67" s="39">
        <v>106022844760064</v>
      </c>
      <c r="SB67" s="39">
        <v>95298705686528</v>
      </c>
      <c r="SC67" s="39">
        <v>72819132071936</v>
      </c>
      <c r="SD67" s="39">
        <v>50816996081664</v>
      </c>
      <c r="SE67" s="39">
        <v>28105682976768</v>
      </c>
      <c r="SF67" s="39">
        <v>24029232627712</v>
      </c>
      <c r="SG67" s="39">
        <v>19931890450432</v>
      </c>
      <c r="SH67" s="39">
        <v>15483968421888</v>
      </c>
      <c r="SI67" s="39">
        <v>9668825972736</v>
      </c>
      <c r="SJ67" s="39">
        <v>5121013972992</v>
      </c>
      <c r="SK67" s="39">
        <v>4588401328128</v>
      </c>
      <c r="SL67" s="39">
        <v>4900419272704</v>
      </c>
      <c r="SM67" s="39">
        <v>1993384787968</v>
      </c>
      <c r="SN67" s="39">
        <v>2997360001024</v>
      </c>
      <c r="SO67" s="39">
        <v>0</v>
      </c>
      <c r="SP67" s="39">
        <v>0</v>
      </c>
      <c r="SQ67" s="39">
        <v>1030500777984</v>
      </c>
      <c r="SR67" s="39">
        <v>0</v>
      </c>
      <c r="SS67" s="39">
        <v>811748550508544</v>
      </c>
      <c r="ST67" s="39">
        <v>640721543495680</v>
      </c>
      <c r="SU67" s="39">
        <v>673158680018944</v>
      </c>
      <c r="SV67" s="39">
        <v>976129028521984</v>
      </c>
      <c r="SW67" s="39">
        <v>1284337492295680</v>
      </c>
      <c r="SX67" s="39">
        <v>688412793241600</v>
      </c>
      <c r="SY67" s="39">
        <v>1011387555905530</v>
      </c>
      <c r="SZ67" s="39">
        <v>1485405312516090</v>
      </c>
      <c r="TA67" s="39">
        <v>886564196450304</v>
      </c>
      <c r="TB67" s="39">
        <v>1246660428562430</v>
      </c>
      <c r="TC67" s="39">
        <v>1515695703588860</v>
      </c>
      <c r="TD67" s="39">
        <v>1037411433840640</v>
      </c>
      <c r="TE67" s="39">
        <v>1553381894127610</v>
      </c>
      <c r="TF67" s="39">
        <v>1393494891429880</v>
      </c>
      <c r="TG67" s="39">
        <v>1961425798955000</v>
      </c>
      <c r="TH67" s="39">
        <v>1525396692533240</v>
      </c>
      <c r="TI67" s="39">
        <v>1850419416399870</v>
      </c>
      <c r="TJ67" s="39">
        <v>2248853868773370</v>
      </c>
      <c r="TK67" s="39">
        <v>2406000413900800</v>
      </c>
      <c r="TL67" s="39">
        <v>2332021212839930</v>
      </c>
      <c r="TM67" s="39">
        <v>2348279811538940</v>
      </c>
      <c r="TN67" s="39">
        <v>2356421190483960</v>
      </c>
      <c r="TO67" s="39">
        <v>2380167527792640</v>
      </c>
      <c r="TP67" s="39">
        <v>2495612759048190</v>
      </c>
      <c r="TQ67" s="39">
        <v>2405537631174650</v>
      </c>
      <c r="TR67" s="39">
        <v>2394193548804090</v>
      </c>
      <c r="TS67" s="39">
        <v>2283472781574140</v>
      </c>
      <c r="TT67" s="39">
        <v>2013179618000890</v>
      </c>
      <c r="TU67" s="39">
        <v>2280646961528830</v>
      </c>
      <c r="TV67" s="39">
        <v>2181519787425790</v>
      </c>
      <c r="TW67" s="39">
        <v>2325978999160830</v>
      </c>
      <c r="TX67" s="39">
        <v>2299838217584640</v>
      </c>
      <c r="TY67" s="32">
        <v>2370003487686650</v>
      </c>
      <c r="TZ67" s="39">
        <v>2221266220089340</v>
      </c>
      <c r="UA67" s="39">
        <v>2353839109832700</v>
      </c>
      <c r="UB67" s="39">
        <v>2376740143890430</v>
      </c>
      <c r="UC67" s="39">
        <v>2354404434903040</v>
      </c>
      <c r="UD67" s="39">
        <v>2172319162171390</v>
      </c>
      <c r="UE67" s="39">
        <v>2185693153460220</v>
      </c>
      <c r="UF67" s="39">
        <v>2134177034010620</v>
      </c>
      <c r="UG67" s="39">
        <v>1951492881776640</v>
      </c>
      <c r="UH67" s="39">
        <v>1797405024452600</v>
      </c>
      <c r="UI67" s="39">
        <v>1606829406683130</v>
      </c>
      <c r="UJ67" s="39">
        <v>1549411465297920</v>
      </c>
      <c r="UK67" s="39">
        <v>1412399458418680</v>
      </c>
      <c r="UL67" s="39">
        <v>1327669283127290</v>
      </c>
      <c r="UM67" s="39">
        <v>1321248575455230</v>
      </c>
      <c r="UN67" s="39">
        <v>1257695407505400</v>
      </c>
      <c r="UO67" s="39">
        <v>1229891399843840</v>
      </c>
      <c r="UP67" s="39">
        <v>1253215890833400</v>
      </c>
      <c r="UQ67" s="39">
        <v>1078930345820160</v>
      </c>
      <c r="UR67" s="39">
        <v>1132458321903610</v>
      </c>
      <c r="US67" s="39">
        <v>1084813243056120</v>
      </c>
      <c r="UT67" s="39">
        <v>1008979689865210</v>
      </c>
      <c r="UU67" s="39">
        <v>977413223743488</v>
      </c>
      <c r="UV67" s="39">
        <v>869493714714624</v>
      </c>
      <c r="UW67" s="39">
        <v>761077197438976</v>
      </c>
      <c r="UX67" s="39">
        <v>760869159960576</v>
      </c>
      <c r="UY67" s="39">
        <v>568267592695808</v>
      </c>
      <c r="UZ67" s="39">
        <v>583440571301888</v>
      </c>
      <c r="VA67" s="39">
        <v>482609905795072</v>
      </c>
      <c r="VB67" s="39">
        <v>409797023236096</v>
      </c>
      <c r="VC67" s="39">
        <v>379476802273280</v>
      </c>
      <c r="VD67" s="39">
        <v>342977398439936</v>
      </c>
      <c r="VE67" s="39">
        <v>323030295248896</v>
      </c>
      <c r="VF67" s="39">
        <v>290716202827776</v>
      </c>
      <c r="VG67" s="39">
        <v>231601715806208</v>
      </c>
      <c r="VH67" s="39">
        <v>233252476420096</v>
      </c>
      <c r="VI67" s="39">
        <v>153125281333248</v>
      </c>
      <c r="VJ67" s="39">
        <v>162238866391040</v>
      </c>
      <c r="VK67" s="39">
        <v>133755054325760</v>
      </c>
      <c r="VL67" s="39">
        <v>110442919755776</v>
      </c>
      <c r="VM67" s="39">
        <v>109308167585792</v>
      </c>
      <c r="VN67" s="39">
        <v>92202738909184</v>
      </c>
      <c r="VO67" s="39">
        <v>71945441771520</v>
      </c>
      <c r="VP67" s="39">
        <v>54450249007104</v>
      </c>
      <c r="VQ67" s="39">
        <v>47384398659584</v>
      </c>
      <c r="VR67" s="39">
        <v>38474639998976</v>
      </c>
      <c r="VS67" s="39">
        <v>29892674584576</v>
      </c>
      <c r="VT67" s="39">
        <v>21018737377280</v>
      </c>
      <c r="VU67" s="39">
        <v>20749832159232</v>
      </c>
      <c r="VV67" s="39">
        <v>19669079556096</v>
      </c>
      <c r="VW67" s="39">
        <v>22114646097920</v>
      </c>
      <c r="VX67" s="39">
        <v>17608694824960</v>
      </c>
      <c r="VY67" s="39">
        <v>16165665505280</v>
      </c>
      <c r="VZ67" s="39">
        <v>10409889234944</v>
      </c>
      <c r="WA67" s="39">
        <v>7044647616512</v>
      </c>
      <c r="WB67" s="39">
        <v>6484704886784</v>
      </c>
      <c r="WC67" s="39">
        <v>5462746464256</v>
      </c>
      <c r="WD67" s="39">
        <v>4436977516544</v>
      </c>
      <c r="WE67" s="39">
        <v>2946100625408</v>
      </c>
      <c r="WF67" s="39">
        <v>2326799319040</v>
      </c>
      <c r="WG67" s="39">
        <v>2873352781824</v>
      </c>
      <c r="WH67" s="39">
        <v>2440646885376</v>
      </c>
      <c r="WI67" s="39">
        <v>2165152153600</v>
      </c>
      <c r="WJ67" s="39">
        <v>747798200320</v>
      </c>
      <c r="WK67" s="39">
        <v>749894959104</v>
      </c>
      <c r="WL67" s="39">
        <v>1407122276352</v>
      </c>
      <c r="WM67" s="39">
        <v>756305690624</v>
      </c>
      <c r="WN67" s="36"/>
      <c r="WO67" s="37">
        <v>0.24259156027879311</v>
      </c>
      <c r="WP67" s="37" t="e">
        <v>#N/A</v>
      </c>
      <c r="WQ67" s="37">
        <v>10.264369319343276</v>
      </c>
      <c r="WR67" s="37" t="e">
        <v>#N/A</v>
      </c>
      <c r="WS67" s="37">
        <v>1.9780542607347744</v>
      </c>
      <c r="WT67" s="37" t="e">
        <v>#N/A</v>
      </c>
      <c r="WU67" s="37">
        <v>83.694088296183622</v>
      </c>
      <c r="WV67" t="e">
        <v>#N/A</v>
      </c>
      <c r="WW67"/>
      <c r="WX67" s="39">
        <v>4.5698079889248318</v>
      </c>
      <c r="WY67" s="39">
        <v>208.89</v>
      </c>
      <c r="WZ67" s="39">
        <v>23.321992869760596</v>
      </c>
      <c r="XA67" s="39">
        <v>67.045738045738048</v>
      </c>
      <c r="XB67" s="227">
        <v>1.981806658380498E+16</v>
      </c>
      <c r="XC67" s="227">
        <v>2.6320494070905804E+16</v>
      </c>
      <c r="XD67" s="39">
        <v>164.19271690366514</v>
      </c>
      <c r="XE67" s="39">
        <v>94.633007470564365</v>
      </c>
      <c r="XF67" s="39">
        <v>190.04630739776016</v>
      </c>
      <c r="XG67" s="39">
        <v>91.965431991104381</v>
      </c>
      <c r="XH67" s="220"/>
      <c r="XI67" s="223"/>
      <c r="XJ67" s="223"/>
      <c r="XK67" s="187">
        <v>2597230342193500</v>
      </c>
      <c r="XL67" s="187">
        <v>4759192350632890</v>
      </c>
      <c r="XM67" s="187">
        <v>7731046228897290</v>
      </c>
      <c r="XN67" s="32">
        <v>1.09536788307324E+16</v>
      </c>
      <c r="XO67" s="32">
        <v>1.39670251083323E+16</v>
      </c>
      <c r="XP67" s="32">
        <v>1.63795729326517E+16</v>
      </c>
      <c r="XQ67" s="32">
        <v>1.79947659805626E+16</v>
      </c>
      <c r="XR67" s="32">
        <v>1.85459744431225E+16</v>
      </c>
      <c r="XS67" s="32">
        <v>1.80733453035726E+16</v>
      </c>
      <c r="XT67" s="32">
        <v>1.67767255804231E+16</v>
      </c>
      <c r="XU67" s="32">
        <v>1.50455953838138E+16</v>
      </c>
      <c r="XV67" s="32">
        <v>1.3183256893234E+16</v>
      </c>
      <c r="XW67" s="32">
        <v>1.12024042493048E+16</v>
      </c>
      <c r="XX67" s="187">
        <v>9237380869055800</v>
      </c>
      <c r="XY67" s="187">
        <v>7311011594975810</v>
      </c>
      <c r="XZ67" s="187">
        <v>5450312540437600</v>
      </c>
      <c r="YA67" s="187">
        <v>3764853116656240</v>
      </c>
      <c r="YB67" s="187">
        <v>2360125052717060</v>
      </c>
      <c r="YC67" s="187">
        <v>1318522737727470</v>
      </c>
      <c r="YD67" s="187">
        <v>640595578845900</v>
      </c>
      <c r="YE67" s="187">
        <v>260030137758828</v>
      </c>
      <c r="YF67" s="187">
        <v>80726210038854</v>
      </c>
      <c r="YG67" s="187">
        <v>17113281946282.801</v>
      </c>
      <c r="YH67" s="187">
        <v>5603249585764.1699</v>
      </c>
      <c r="YI67" s="187">
        <v>5162004482430.5703</v>
      </c>
      <c r="YJ67" s="187">
        <v>4858855180283.8604</v>
      </c>
      <c r="YK67" s="187">
        <v>3693202106111.1201</v>
      </c>
      <c r="YL67" s="187">
        <v>2396997704590.8101</v>
      </c>
      <c r="YM67" s="187">
        <v>1452863540285.1201</v>
      </c>
      <c r="YN67" s="187">
        <v>869436405273.22302</v>
      </c>
      <c r="YO67" s="187">
        <v>540977651972.315</v>
      </c>
      <c r="YP67" s="187">
        <v>426161694504.84399</v>
      </c>
      <c r="YQ67" s="187">
        <v>529560132145.85498</v>
      </c>
      <c r="YR67" s="187">
        <v>738841195509.51904</v>
      </c>
      <c r="YS67" s="187">
        <v>898709713189.26404</v>
      </c>
      <c r="YT67"/>
      <c r="YU67" s="187"/>
      <c r="YV67" s="187"/>
      <c r="YW67" s="187"/>
      <c r="YX67" s="187">
        <v>3473302468937830</v>
      </c>
      <c r="YY67" s="187">
        <v>5740912029865560</v>
      </c>
      <c r="YZ67" s="187">
        <v>9133972816737340</v>
      </c>
      <c r="ZA67" s="32">
        <v>1.29958942599132E+16</v>
      </c>
      <c r="ZB67" s="32">
        <v>1.66780336875009E+16</v>
      </c>
      <c r="ZC67" s="32">
        <v>1.96271806663319E+16</v>
      </c>
      <c r="ZD67" s="32">
        <v>2.15693379291826E+16</v>
      </c>
      <c r="ZE67" s="32">
        <v>2.22011003927113E+16</v>
      </c>
      <c r="ZF67" s="32">
        <v>2.16039079610068E+16</v>
      </c>
      <c r="ZG67" s="32">
        <v>2.00334133674754E+16</v>
      </c>
      <c r="ZH67" s="32">
        <v>1.79542819482439E+16</v>
      </c>
      <c r="ZI67" s="32">
        <v>1.57264155989607E+16</v>
      </c>
      <c r="ZJ67" s="32">
        <v>1.33638525194489E+16</v>
      </c>
      <c r="ZK67" s="32">
        <v>1.10225268255886E+16</v>
      </c>
      <c r="ZL67" s="187">
        <v>8728452861764720</v>
      </c>
      <c r="ZM67" s="187">
        <v>6514002624919730</v>
      </c>
      <c r="ZN67" s="187">
        <v>4509390942362020</v>
      </c>
      <c r="ZO67" s="187">
        <v>2838772155664790</v>
      </c>
      <c r="ZP67" s="187">
        <v>1598435598447780</v>
      </c>
      <c r="ZQ67" s="187">
        <v>787882307104373</v>
      </c>
      <c r="ZR67" s="187">
        <v>328661110074560</v>
      </c>
      <c r="ZS67" s="187">
        <v>108715068072977</v>
      </c>
      <c r="ZT67" s="187">
        <v>30838035460683.898</v>
      </c>
      <c r="ZU67" s="187">
        <v>16136571860206.699</v>
      </c>
      <c r="ZV67" s="187">
        <v>14057836458607.9</v>
      </c>
      <c r="ZW67" s="187">
        <v>12626441305344.1</v>
      </c>
      <c r="ZX67" s="187">
        <v>10179021928856.699</v>
      </c>
      <c r="ZY67" s="187">
        <v>7422600943309.6602</v>
      </c>
      <c r="ZZ67" s="187">
        <v>5093176100274.3398</v>
      </c>
      <c r="AAA67" s="187">
        <v>3328176661771.3599</v>
      </c>
      <c r="AAB67" s="187">
        <v>2170091181882.79</v>
      </c>
      <c r="AAC67" s="187">
        <v>1783461944776.6499</v>
      </c>
      <c r="AAD67" s="187">
        <v>2096470882525.3701</v>
      </c>
      <c r="AAE67" s="187">
        <v>2684626273264.8799</v>
      </c>
      <c r="AAF67" s="187">
        <v>3033593857472.2002</v>
      </c>
    </row>
    <row r="68" spans="1:708" x14ac:dyDescent="0.3">
      <c r="A68" s="4"/>
      <c r="B68"/>
      <c r="C68" s="4"/>
      <c r="D68"/>
      <c r="E68"/>
      <c r="F68"/>
      <c r="G68" s="196"/>
      <c r="H68" s="57" t="s">
        <v>209</v>
      </c>
      <c r="I68" s="57" t="s">
        <v>209</v>
      </c>
      <c r="J68" s="196">
        <f t="shared" si="0"/>
        <v>62</v>
      </c>
      <c r="K68" s="77"/>
      <c r="L68" s="53"/>
      <c r="M68" s="53"/>
      <c r="N68" s="53"/>
      <c r="O68" s="53"/>
      <c r="P68" s="53"/>
      <c r="Q68" s="54"/>
      <c r="R68" s="210"/>
      <c r="S68" s="211"/>
      <c r="T68" s="211"/>
      <c r="U68" s="212"/>
      <c r="V68" s="78"/>
      <c r="W68" s="116"/>
      <c r="X68" s="116"/>
      <c r="Y68" s="116"/>
      <c r="Z68" s="117"/>
      <c r="AA68" s="117"/>
      <c r="AB68" s="116"/>
      <c r="AC68" s="116"/>
      <c r="AD68" s="116"/>
      <c r="AE68" s="116"/>
      <c r="AF68" s="116"/>
      <c r="AG68" s="116"/>
      <c r="AH68" s="116"/>
      <c r="AI68" s="116"/>
      <c r="AJ68" s="118"/>
      <c r="AK68" s="85"/>
      <c r="AL68" s="86"/>
      <c r="AM68" s="75"/>
      <c r="AN68" s="48"/>
      <c r="AO68" s="49"/>
      <c r="AP68" s="48"/>
      <c r="AT68" s="89"/>
      <c r="AU68" s="90"/>
      <c r="AV68" s="89"/>
      <c r="AW68" s="90"/>
      <c r="BA68" s="90"/>
      <c r="BB68" s="89"/>
      <c r="BD68" s="74"/>
      <c r="BE68" s="70"/>
      <c r="BF68" s="74"/>
      <c r="BG68" s="69"/>
      <c r="BH68" s="88"/>
      <c r="BI68" s="70"/>
      <c r="BJ68" s="70"/>
      <c r="BK68" s="70"/>
      <c r="BL68" s="70"/>
      <c r="BM68" s="69"/>
      <c r="BN68" s="71"/>
      <c r="BP68" s="73"/>
      <c r="BQ68" s="73"/>
      <c r="BT68" s="70"/>
      <c r="BU68" s="69"/>
      <c r="BV68" s="85"/>
      <c r="BW68" s="75"/>
      <c r="BX68" s="75"/>
      <c r="BY68" s="75"/>
      <c r="BZ68" s="75"/>
      <c r="CA68" s="75"/>
      <c r="CB68" s="75"/>
      <c r="CC68" s="75"/>
      <c r="CD68" s="75"/>
      <c r="CE68" s="75"/>
      <c r="CF68" s="75"/>
      <c r="CG68" s="75"/>
      <c r="CH68" s="75"/>
      <c r="CI68" s="75"/>
      <c r="CJ68" s="75"/>
      <c r="CK68" s="75"/>
      <c r="CL68" s="75"/>
      <c r="CM68" s="75"/>
      <c r="CN68" s="75"/>
      <c r="CO68" s="75"/>
      <c r="CP68" s="75"/>
      <c r="CQ68" s="75"/>
      <c r="CR68" s="75"/>
      <c r="CS68" s="75"/>
      <c r="CT68" s="75"/>
      <c r="CU68" s="75"/>
      <c r="CV68" s="75"/>
      <c r="CW68" s="75"/>
      <c r="CX68" s="75"/>
      <c r="CY68" s="75"/>
      <c r="CZ68" s="75"/>
      <c r="DA68" s="75"/>
      <c r="DB68" s="75"/>
      <c r="DC68" s="75"/>
      <c r="DD68" s="75"/>
      <c r="DE68" s="75"/>
      <c r="DF68" s="75"/>
      <c r="DG68" s="75"/>
      <c r="DH68" s="75"/>
      <c r="DI68" s="75"/>
      <c r="DJ68" s="75"/>
      <c r="DK68" s="75"/>
      <c r="DL68" s="75"/>
      <c r="DM68" s="75"/>
      <c r="DN68" s="75"/>
      <c r="DO68" s="75"/>
      <c r="DP68" s="75"/>
      <c r="DQ68" s="75"/>
      <c r="DR68" s="75"/>
      <c r="DS68" s="75"/>
      <c r="DT68" s="75"/>
      <c r="DU68" s="75"/>
      <c r="DV68" s="75"/>
      <c r="DW68" s="75"/>
      <c r="DX68" s="75"/>
      <c r="DY68" s="75"/>
      <c r="DZ68" s="75"/>
      <c r="EA68" s="75"/>
      <c r="EB68" s="75"/>
      <c r="EC68" s="75"/>
      <c r="ED68" s="75"/>
      <c r="EE68" s="75"/>
      <c r="EF68" s="75"/>
      <c r="EG68" s="75"/>
      <c r="EH68" s="75"/>
      <c r="EI68" s="75"/>
      <c r="EJ68" s="75"/>
      <c r="EK68" s="75"/>
      <c r="EL68" s="75"/>
      <c r="EM68" s="75"/>
      <c r="EN68" s="75"/>
      <c r="EO68" s="75"/>
      <c r="EP68" s="75"/>
      <c r="EQ68" s="75"/>
      <c r="ER68" s="75"/>
      <c r="ES68" s="75"/>
      <c r="ET68" s="75"/>
      <c r="EU68" s="75"/>
      <c r="EV68" s="75"/>
      <c r="EW68" s="75"/>
      <c r="EX68" s="75"/>
      <c r="EY68" s="75"/>
      <c r="EZ68" s="75"/>
      <c r="FA68" s="75"/>
      <c r="FB68" s="75"/>
      <c r="FC68" s="75"/>
      <c r="FD68" s="75"/>
      <c r="FE68" s="75"/>
      <c r="FF68" s="75"/>
      <c r="FG68" s="75"/>
      <c r="FH68" s="75"/>
      <c r="FI68" s="75"/>
      <c r="FK68" s="75"/>
      <c r="FL68" s="75"/>
      <c r="FM68" s="75"/>
      <c r="FN68" s="75"/>
      <c r="FO68" s="75"/>
      <c r="FP68" s="75"/>
      <c r="FQ68" s="75"/>
      <c r="FR68" s="75"/>
      <c r="IY68" s="219"/>
      <c r="IZ68" s="219"/>
      <c r="JA68" s="33"/>
      <c r="JB68" s="185" t="e">
        <v>#N/A</v>
      </c>
      <c r="JC68" s="185" t="e">
        <v>#N/A</v>
      </c>
      <c r="JD68" s="33"/>
      <c r="JE68" s="185" t="e">
        <v>#N/A</v>
      </c>
      <c r="JF68" s="185" t="e">
        <v>#N/A</v>
      </c>
      <c r="JG68" s="32"/>
      <c r="JH68" s="32"/>
      <c r="JI68" s="32"/>
      <c r="JJ68" s="32"/>
      <c r="JK68" s="32"/>
      <c r="JL68" s="32"/>
      <c r="JM68" s="32"/>
      <c r="JN68" s="32"/>
      <c r="JO68" s="32"/>
      <c r="JP68" s="32"/>
      <c r="JQ68" s="32"/>
      <c r="JR68" s="32"/>
      <c r="JS68" s="32"/>
      <c r="JT68" s="32"/>
      <c r="JU68" s="32"/>
      <c r="JV68" s="32"/>
      <c r="JW68" s="32"/>
      <c r="JX68" s="32"/>
      <c r="JY68" s="32"/>
      <c r="JZ68" s="32"/>
      <c r="KA68" s="32"/>
      <c r="KB68" s="32"/>
      <c r="KC68" s="32"/>
      <c r="KD68" s="32"/>
      <c r="KE68" s="32"/>
      <c r="KF68" s="32"/>
      <c r="KG68" s="32"/>
      <c r="KH68" s="32"/>
      <c r="KI68" s="32"/>
      <c r="KJ68" s="32"/>
      <c r="KK68" s="32"/>
      <c r="KL68" s="32"/>
      <c r="KM68" s="33"/>
      <c r="KN68" s="32"/>
      <c r="KP68" s="39"/>
      <c r="KQ68" s="39"/>
      <c r="KR68" s="39"/>
      <c r="KS68" s="39"/>
      <c r="KT68" s="39"/>
      <c r="KU68" s="39"/>
      <c r="KV68" s="39"/>
      <c r="KW68" s="39"/>
      <c r="KX68" s="39"/>
      <c r="KY68" s="39"/>
      <c r="KZ68" s="39"/>
      <c r="LA68" s="39"/>
      <c r="LB68" s="39"/>
      <c r="LC68" s="39"/>
      <c r="LD68" s="39"/>
      <c r="LE68" s="39"/>
      <c r="LF68" s="39"/>
      <c r="LG68" s="39"/>
      <c r="LH68" s="39"/>
      <c r="LI68" s="39"/>
      <c r="LJ68" s="39"/>
      <c r="LK68" s="39"/>
      <c r="LL68" s="39"/>
      <c r="LM68" s="39"/>
      <c r="LN68" s="39"/>
      <c r="LO68" s="39"/>
      <c r="LP68" s="39"/>
      <c r="LQ68" s="39"/>
      <c r="LR68" s="39"/>
      <c r="LS68" s="39"/>
      <c r="LT68" s="39"/>
      <c r="LU68" s="39"/>
      <c r="LV68" s="39"/>
      <c r="LW68" s="39"/>
      <c r="LX68" s="39"/>
      <c r="LY68" s="39"/>
      <c r="LZ68" s="39"/>
      <c r="MA68" s="39"/>
      <c r="MB68" s="39"/>
      <c r="MC68" s="39"/>
      <c r="MD68" s="39"/>
      <c r="ME68" s="39"/>
      <c r="MF68" s="39"/>
      <c r="MG68" s="39"/>
      <c r="MH68" s="39"/>
      <c r="MI68" s="39"/>
      <c r="MJ68" s="39"/>
      <c r="MK68" s="39"/>
      <c r="ML68" s="39"/>
      <c r="MM68" s="39"/>
      <c r="MN68" s="39"/>
      <c r="MO68" s="39"/>
      <c r="MP68" s="39"/>
      <c r="MQ68" s="39"/>
      <c r="MR68" s="39"/>
      <c r="MS68" s="39"/>
      <c r="MT68" s="39"/>
      <c r="MU68" s="39"/>
      <c r="MV68" s="39"/>
      <c r="MW68" s="39"/>
      <c r="MX68" s="39"/>
      <c r="MY68" s="39"/>
      <c r="MZ68" s="39"/>
      <c r="NA68" s="39"/>
      <c r="NB68" s="39"/>
      <c r="NC68" s="39"/>
      <c r="ND68" s="39"/>
      <c r="NE68" s="39"/>
      <c r="NF68" s="39"/>
      <c r="NG68" s="39"/>
      <c r="NH68" s="39"/>
      <c r="NI68" s="39"/>
      <c r="NJ68" s="39"/>
      <c r="NK68" s="39"/>
      <c r="NL68" s="39"/>
      <c r="NM68" s="39"/>
      <c r="NN68" s="39"/>
      <c r="NO68" s="39"/>
      <c r="NP68" s="39"/>
      <c r="NQ68" s="39"/>
      <c r="NR68" s="39"/>
      <c r="NS68" s="39"/>
      <c r="NT68" s="39"/>
      <c r="NU68" s="39"/>
      <c r="NV68" s="39"/>
      <c r="NW68" s="39"/>
      <c r="NX68" s="39"/>
      <c r="NY68" s="39"/>
      <c r="NZ68" s="39"/>
      <c r="OA68" s="39"/>
      <c r="OB68" s="39"/>
      <c r="OC68" s="39"/>
      <c r="OD68" s="39"/>
      <c r="OE68" s="39"/>
      <c r="OF68" s="39"/>
      <c r="OG68" s="39"/>
      <c r="OH68" s="39"/>
      <c r="OI68" s="39"/>
      <c r="OJ68" s="39"/>
      <c r="OL68" s="173"/>
      <c r="OM68" s="173"/>
      <c r="ON68" s="173"/>
      <c r="OO68" s="173"/>
      <c r="OP68" s="6"/>
      <c r="OQ68" s="6"/>
      <c r="OR68" s="6"/>
      <c r="OS68" s="6"/>
      <c r="OV68" s="176"/>
      <c r="OW68" s="176"/>
      <c r="OX68" s="39"/>
      <c r="OY68" s="39"/>
      <c r="OZ68" s="39"/>
      <c r="PA68" s="39"/>
      <c r="PB68" s="39"/>
      <c r="PC68" s="39"/>
      <c r="PD68" s="39"/>
      <c r="PE68" s="39"/>
      <c r="PF68" s="39"/>
      <c r="PG68" s="39"/>
      <c r="PH68" s="39"/>
      <c r="PI68" s="39"/>
      <c r="PJ68" s="39"/>
      <c r="PK68" s="39"/>
      <c r="PL68" s="39"/>
      <c r="PM68" s="39"/>
      <c r="PN68" s="39"/>
      <c r="PO68" s="39"/>
      <c r="PP68" s="39"/>
      <c r="PQ68" s="39"/>
      <c r="PR68" s="39"/>
      <c r="PS68" s="39"/>
      <c r="PT68" s="39"/>
      <c r="PU68" s="39"/>
      <c r="PV68" s="39"/>
      <c r="PW68" s="39"/>
      <c r="PX68" s="39"/>
      <c r="PY68" s="39"/>
      <c r="PZ68" s="39"/>
      <c r="QA68" s="39"/>
      <c r="QB68" s="39"/>
      <c r="QC68" s="39"/>
      <c r="QD68" s="39"/>
      <c r="QE68" s="39"/>
      <c r="QF68" s="39"/>
      <c r="QG68" s="39"/>
      <c r="QH68" s="39"/>
      <c r="QI68" s="39"/>
      <c r="QJ68" s="39"/>
      <c r="QK68" s="39"/>
      <c r="QL68" s="39"/>
      <c r="QM68" s="39"/>
      <c r="QN68" s="39"/>
      <c r="QO68" s="39"/>
      <c r="QP68" s="39"/>
      <c r="QQ68" s="39"/>
      <c r="QR68" s="39"/>
      <c r="QS68" s="39"/>
      <c r="QT68" s="39"/>
      <c r="QU68" s="39"/>
      <c r="QV68" s="39"/>
      <c r="QW68" s="39"/>
      <c r="QX68" s="39"/>
      <c r="QY68" s="39"/>
      <c r="QZ68" s="39"/>
      <c r="RA68" s="39"/>
      <c r="RB68" s="39"/>
      <c r="RC68" s="39"/>
      <c r="RD68" s="39"/>
      <c r="RE68" s="39"/>
      <c r="RF68" s="39"/>
      <c r="RG68" s="39"/>
      <c r="RH68" s="39"/>
      <c r="RI68" s="39"/>
      <c r="RJ68" s="39"/>
      <c r="RK68" s="39"/>
      <c r="RL68" s="39"/>
      <c r="RM68" s="39"/>
      <c r="RN68" s="39"/>
      <c r="RO68" s="39"/>
      <c r="RP68" s="39"/>
      <c r="RQ68" s="39"/>
      <c r="RR68" s="39"/>
      <c r="RS68" s="39"/>
      <c r="RT68" s="39"/>
      <c r="RU68" s="39"/>
      <c r="RV68" s="39"/>
      <c r="RW68" s="39"/>
      <c r="RX68" s="39"/>
      <c r="RY68" s="39"/>
      <c r="RZ68" s="39"/>
      <c r="SA68" s="39"/>
      <c r="SB68" s="39"/>
      <c r="SC68" s="39"/>
      <c r="SD68" s="39"/>
      <c r="SE68" s="39"/>
      <c r="SF68" s="39"/>
      <c r="SG68" s="39"/>
      <c r="SH68" s="39"/>
      <c r="SI68" s="39"/>
      <c r="SJ68" s="39"/>
      <c r="SK68" s="39"/>
      <c r="SL68" s="39"/>
      <c r="SM68" s="39"/>
      <c r="SN68" s="39"/>
      <c r="SO68" s="39"/>
      <c r="SP68" s="39"/>
      <c r="WL68" s="39"/>
      <c r="WM68" s="39"/>
      <c r="WN68" s="36"/>
      <c r="WO68" s="37"/>
      <c r="WP68" s="37"/>
      <c r="WQ68" s="37"/>
      <c r="WR68" s="37"/>
      <c r="WS68" s="37"/>
      <c r="WT68" s="37"/>
      <c r="WU68" s="37"/>
      <c r="WV68"/>
      <c r="WW68"/>
      <c r="WZ68" s="39"/>
      <c r="XA68" s="39"/>
      <c r="XB68" s="227" t="s">
        <v>209</v>
      </c>
      <c r="XC68" s="227" t="s">
        <v>209</v>
      </c>
      <c r="XD68" s="39"/>
      <c r="XE68" s="39"/>
      <c r="XF68" s="39"/>
      <c r="XG68" s="39"/>
      <c r="XH68" s="220"/>
      <c r="XI68" s="223"/>
      <c r="XJ68" s="223"/>
      <c r="XK68" s="187"/>
      <c r="XL68" s="187"/>
      <c r="XM68" s="187"/>
      <c r="XN68" s="187"/>
      <c r="XO68" s="187"/>
      <c r="XP68" s="187"/>
      <c r="XQ68" s="187"/>
      <c r="XR68" s="187"/>
      <c r="XS68" s="187"/>
      <c r="XT68" s="187"/>
      <c r="XU68" s="187"/>
      <c r="XV68" s="187"/>
      <c r="XW68" s="187"/>
      <c r="XX68" s="187"/>
      <c r="XY68" s="187"/>
      <c r="XZ68" s="187"/>
      <c r="YA68" s="187"/>
      <c r="YB68" s="187"/>
      <c r="YC68" s="187"/>
      <c r="YD68" s="187"/>
      <c r="YE68" s="187"/>
      <c r="YF68" s="187"/>
      <c r="YG68" s="187"/>
      <c r="YH68" s="187"/>
      <c r="YI68" s="187"/>
      <c r="YJ68" s="187"/>
      <c r="YK68" s="187"/>
      <c r="YL68" s="187"/>
      <c r="YM68" s="187"/>
      <c r="YN68" s="187"/>
      <c r="YO68" s="187"/>
      <c r="YP68" s="187"/>
      <c r="YQ68" s="187"/>
      <c r="YR68" s="187"/>
      <c r="YS68" s="187"/>
      <c r="YT68"/>
      <c r="YU68" s="187"/>
      <c r="YV68" s="187"/>
      <c r="YW68" s="187"/>
      <c r="YX68" s="187"/>
      <c r="YY68" s="187"/>
      <c r="YZ68" s="187"/>
      <c r="ZA68" s="187"/>
      <c r="ZB68" s="187"/>
      <c r="ZC68" s="187"/>
      <c r="ZD68" s="187"/>
      <c r="ZE68" s="187"/>
      <c r="ZF68" s="187"/>
      <c r="ZG68" s="187"/>
      <c r="ZH68" s="187"/>
      <c r="ZI68" s="187"/>
      <c r="ZJ68" s="187"/>
      <c r="ZK68" s="187"/>
      <c r="ZL68" s="187"/>
      <c r="ZM68" s="187"/>
      <c r="ZN68" s="187"/>
      <c r="ZO68" s="187"/>
      <c r="ZP68" s="187"/>
      <c r="ZQ68" s="187"/>
      <c r="ZR68" s="187"/>
      <c r="ZS68" s="187"/>
      <c r="ZT68" s="187"/>
      <c r="ZU68" s="187"/>
      <c r="ZV68" s="187"/>
      <c r="ZW68" s="187"/>
      <c r="ZX68" s="187"/>
      <c r="ZY68" s="187"/>
      <c r="ZZ68" s="187"/>
      <c r="AAA68" s="187"/>
      <c r="AAB68" s="187"/>
      <c r="AAC68" s="187"/>
      <c r="AAD68" s="187"/>
      <c r="AAE68" s="187"/>
      <c r="AAF68" s="187"/>
    </row>
    <row r="69" spans="1:708" x14ac:dyDescent="0.3">
      <c r="A69" s="2">
        <v>43130</v>
      </c>
      <c r="B69" s="4" t="s">
        <v>6</v>
      </c>
      <c r="C69" s="4" t="s">
        <v>11</v>
      </c>
      <c r="D69" s="4">
        <v>23</v>
      </c>
      <c r="E69" s="3">
        <v>0.70833333333333337</v>
      </c>
      <c r="F69" s="3">
        <v>0.71388888888888891</v>
      </c>
      <c r="G69" s="196"/>
      <c r="H69" s="57">
        <v>43130.708333333336</v>
      </c>
      <c r="I69" s="57">
        <v>43130.713888888888</v>
      </c>
      <c r="J69" s="196">
        <f t="shared" si="0"/>
        <v>63</v>
      </c>
      <c r="K69" s="77">
        <v>5.3</v>
      </c>
      <c r="L69" s="53">
        <v>99</v>
      </c>
      <c r="M69" s="53"/>
      <c r="N69" s="53">
        <v>5.2</v>
      </c>
      <c r="O69" s="53">
        <v>183</v>
      </c>
      <c r="P69" s="53">
        <v>1031.9000000000001</v>
      </c>
      <c r="Q69" s="54">
        <v>2</v>
      </c>
      <c r="R69" s="210" t="s">
        <v>11</v>
      </c>
      <c r="S69" s="211">
        <v>14.4</v>
      </c>
      <c r="T69" s="211">
        <v>2.018691588785047</v>
      </c>
      <c r="U69" s="212">
        <v>3138.6666666666665</v>
      </c>
      <c r="V69" s="78">
        <v>23</v>
      </c>
      <c r="W69" s="116">
        <v>11.205208333333333</v>
      </c>
      <c r="X69" s="116">
        <v>69.228808593750003</v>
      </c>
      <c r="Y69" s="116">
        <v>6.958658854166667</v>
      </c>
      <c r="Z69" s="117">
        <v>5.4748535133749623E-2</v>
      </c>
      <c r="AA69" s="117">
        <v>385.11878040208353</v>
      </c>
      <c r="AB69" s="116">
        <v>1.0280842427083348</v>
      </c>
      <c r="AC69" s="116">
        <v>1.0591001840833347</v>
      </c>
      <c r="AD69" s="116">
        <v>13.885188802083333</v>
      </c>
      <c r="AE69" s="116">
        <v>3.2222147695416554</v>
      </c>
      <c r="AF69" s="116">
        <v>162.03170572916667</v>
      </c>
      <c r="AG69" s="116">
        <v>1.0056493089375005</v>
      </c>
      <c r="AH69" s="116">
        <v>58.158268229166666</v>
      </c>
      <c r="AI69" s="116">
        <v>439.26263020833335</v>
      </c>
      <c r="AJ69" s="118">
        <v>22.074788411458332</v>
      </c>
      <c r="AK69" s="83">
        <v>385.11878040208353</v>
      </c>
      <c r="AL69" s="84">
        <v>3.5228330452666139</v>
      </c>
      <c r="AM69" s="76"/>
      <c r="AN69" s="48">
        <v>225.80994780049622</v>
      </c>
      <c r="AO69" s="49">
        <v>50.830863527694675</v>
      </c>
      <c r="AP69" s="48">
        <v>1.6973355058977131</v>
      </c>
      <c r="AQ69" s="49">
        <v>6.2716257020611663E-2</v>
      </c>
      <c r="AR69" s="49">
        <v>1.2229386925516281</v>
      </c>
      <c r="AS69" s="49">
        <v>2.6590961653906044E-2</v>
      </c>
      <c r="AT69" s="89">
        <v>109.41907604099187</v>
      </c>
      <c r="AU69" s="90">
        <v>38.828888675003427</v>
      </c>
      <c r="AV69" s="89">
        <v>34.02517472385891</v>
      </c>
      <c r="AW69" s="90">
        <v>12.074308880156414</v>
      </c>
      <c r="AX69" s="74">
        <v>38.405433078241337</v>
      </c>
      <c r="AY69" s="74">
        <v>6.3305712360432285</v>
      </c>
      <c r="AZ69" s="74">
        <v>29.783518365287463</v>
      </c>
      <c r="BA69" s="90">
        <v>11.05668160482894</v>
      </c>
      <c r="BB69" s="89">
        <v>138.91363269048779</v>
      </c>
      <c r="BC69" s="74">
        <v>55.799314392478522</v>
      </c>
      <c r="BD69" s="74">
        <v>45.305613402745543</v>
      </c>
      <c r="BE69" s="70">
        <v>21.971042867321575</v>
      </c>
      <c r="BF69" s="74">
        <v>30.669754038949701</v>
      </c>
      <c r="BG69" s="69">
        <v>39.043961172079449</v>
      </c>
      <c r="BH69" s="88">
        <v>32.102330919331251</v>
      </c>
      <c r="BI69" s="70">
        <v>11.391960877167854</v>
      </c>
      <c r="BJ69" s="70">
        <v>33.720456818133322</v>
      </c>
      <c r="BK69" s="70">
        <v>12.518210576559087</v>
      </c>
      <c r="BL69" s="70"/>
      <c r="BM69" s="69"/>
      <c r="BN69" s="71">
        <v>257252.68048367152</v>
      </c>
      <c r="BO69" s="72">
        <v>267303.57358055701</v>
      </c>
      <c r="BP69" s="73">
        <v>1813555297421608.5</v>
      </c>
      <c r="BQ69" s="73">
        <v>1884411120518977.2</v>
      </c>
      <c r="BR69" s="49">
        <v>8.9549766048836243</v>
      </c>
      <c r="BS69" s="49">
        <v>7.7802853075753058</v>
      </c>
      <c r="BT69" s="70">
        <v>63.129936020643648</v>
      </c>
      <c r="BU69" s="69">
        <v>54.848709869517954</v>
      </c>
      <c r="BV69" s="85">
        <v>968945448372720.12</v>
      </c>
      <c r="BW69" s="75">
        <v>1352518129113784.5</v>
      </c>
      <c r="BX69" s="75">
        <v>1576948493876214.5</v>
      </c>
      <c r="BY69" s="75">
        <v>1526950433023308</v>
      </c>
      <c r="BZ69" s="75">
        <v>1728998918146374.7</v>
      </c>
      <c r="CA69" s="75">
        <v>2004505494753786.7</v>
      </c>
      <c r="CB69" s="75">
        <v>2383911171724911</v>
      </c>
      <c r="CC69" s="75">
        <v>2461683441733807.5</v>
      </c>
      <c r="CD69" s="75">
        <v>2695864483390823.5</v>
      </c>
      <c r="CE69" s="75">
        <v>2573474480020009</v>
      </c>
      <c r="CF69" s="75">
        <v>2780609596437670.5</v>
      </c>
      <c r="CG69" s="75">
        <v>2780783424245879.5</v>
      </c>
      <c r="CH69" s="75">
        <v>2931374301892261.5</v>
      </c>
      <c r="CI69" s="75">
        <v>3194542944916679</v>
      </c>
      <c r="CJ69" s="75">
        <v>3228685359409177.5</v>
      </c>
      <c r="CK69" s="75">
        <v>3316518060298623</v>
      </c>
      <c r="CL69" s="75">
        <v>3462692672386920</v>
      </c>
      <c r="CM69" s="75">
        <v>3517085590326874.5</v>
      </c>
      <c r="CN69" s="75">
        <v>3584794745982676</v>
      </c>
      <c r="CO69" s="75">
        <v>3485677048055710</v>
      </c>
      <c r="CP69" s="75">
        <v>3402772237924920</v>
      </c>
      <c r="CQ69" s="75">
        <v>3253514628215411</v>
      </c>
      <c r="CR69" s="75">
        <v>3146000950770717</v>
      </c>
      <c r="CS69" s="75">
        <v>3197451134409417</v>
      </c>
      <c r="CT69" s="75">
        <v>3047597665964716</v>
      </c>
      <c r="CU69" s="75">
        <v>3020423071085834.5</v>
      </c>
      <c r="CV69" s="75">
        <v>3017888515518141.5</v>
      </c>
      <c r="CW69" s="75">
        <v>2908100148425826</v>
      </c>
      <c r="CX69" s="75">
        <v>2844038957254244</v>
      </c>
      <c r="CY69" s="75">
        <v>2705244319660703</v>
      </c>
      <c r="CZ69" s="75">
        <v>2676664605417762</v>
      </c>
      <c r="DA69" s="75">
        <v>2545066338917157</v>
      </c>
      <c r="DB69" s="75">
        <v>2548416768300850</v>
      </c>
      <c r="DC69" s="75">
        <v>2499950761447649</v>
      </c>
      <c r="DD69" s="75">
        <v>2409216329101046</v>
      </c>
      <c r="DE69" s="75">
        <v>2251443069323116.7</v>
      </c>
      <c r="DF69" s="75">
        <v>2118794529711017.2</v>
      </c>
      <c r="DG69" s="75">
        <v>1966797690932006.7</v>
      </c>
      <c r="DH69" s="75">
        <v>1838865494710140.2</v>
      </c>
      <c r="DI69" s="75">
        <v>1710748202478331.7</v>
      </c>
      <c r="DJ69" s="75">
        <v>1576337241015920</v>
      </c>
      <c r="DK69" s="75">
        <v>1481566143684421.5</v>
      </c>
      <c r="DL69" s="75">
        <v>1355745439470258</v>
      </c>
      <c r="DM69" s="75">
        <v>1235459116793020</v>
      </c>
      <c r="DN69" s="75">
        <v>1137950345761287.2</v>
      </c>
      <c r="DO69" s="75">
        <v>1023764137413552.9</v>
      </c>
      <c r="DP69" s="75">
        <v>921042899227194.5</v>
      </c>
      <c r="DQ69" s="75">
        <v>855959140260817.5</v>
      </c>
      <c r="DR69" s="75">
        <v>784575745131268.75</v>
      </c>
      <c r="DS69" s="75">
        <v>684548009093774.75</v>
      </c>
      <c r="DT69" s="75">
        <v>607630830663522.25</v>
      </c>
      <c r="DU69" s="75">
        <v>547058545358345.75</v>
      </c>
      <c r="DV69" s="75">
        <v>506568296468940.06</v>
      </c>
      <c r="DW69" s="75">
        <v>455300616104843.06</v>
      </c>
      <c r="DX69" s="75">
        <v>407458394272368.25</v>
      </c>
      <c r="DY69" s="75">
        <v>367356492836958.5</v>
      </c>
      <c r="DZ69" s="75">
        <v>320374997119749.81</v>
      </c>
      <c r="EA69" s="75">
        <v>279493483000235.78</v>
      </c>
      <c r="EB69" s="75">
        <v>245552104635462.03</v>
      </c>
      <c r="EC69" s="75">
        <v>209309540722845.47</v>
      </c>
      <c r="ED69" s="75">
        <v>174538631455674.03</v>
      </c>
      <c r="EE69" s="75">
        <v>158431245885158.37</v>
      </c>
      <c r="EF69" s="75">
        <v>132961706434719.53</v>
      </c>
      <c r="EG69" s="75">
        <v>106400788217100.36</v>
      </c>
      <c r="EH69" s="75">
        <v>90005343778375.453</v>
      </c>
      <c r="EI69" s="75">
        <v>80835681180025.125</v>
      </c>
      <c r="EJ69" s="75">
        <v>60533624619076.227</v>
      </c>
      <c r="EK69" s="75">
        <v>50162783181044.125</v>
      </c>
      <c r="EL69" s="75">
        <v>45190620516307.109</v>
      </c>
      <c r="EM69" s="75">
        <v>37429862991238.031</v>
      </c>
      <c r="EN69" s="75">
        <v>30406284200595.566</v>
      </c>
      <c r="EO69" s="75">
        <v>22514365748747.383</v>
      </c>
      <c r="EP69" s="75">
        <v>19236838862820.187</v>
      </c>
      <c r="EQ69" s="75">
        <v>14087933052479.713</v>
      </c>
      <c r="ER69" s="75">
        <v>12813796699542.732</v>
      </c>
      <c r="ES69" s="75">
        <v>12282482980366.363</v>
      </c>
      <c r="ET69" s="75">
        <v>7365185717482.6904</v>
      </c>
      <c r="EU69" s="75">
        <v>9246765216744.8613</v>
      </c>
      <c r="EV69" s="75">
        <v>5072137828359.2041</v>
      </c>
      <c r="EW69" s="75">
        <v>4655992191625.1621</v>
      </c>
      <c r="EX69" s="75">
        <v>4882271846778.376</v>
      </c>
      <c r="EY69" s="75">
        <v>2948808508700.3481</v>
      </c>
      <c r="EZ69" s="75">
        <v>4672025979221.2393</v>
      </c>
      <c r="FA69" s="75">
        <v>1898179507365.0828</v>
      </c>
      <c r="FB69" s="75">
        <v>2501334190989.8003</v>
      </c>
      <c r="FC69" s="75">
        <v>1941015747638.4492</v>
      </c>
      <c r="FD69" s="75">
        <v>1819601562380.5513</v>
      </c>
      <c r="FE69" s="75">
        <v>1712480233988.582</v>
      </c>
      <c r="FF69" s="75">
        <v>865196918759.56372</v>
      </c>
      <c r="FG69" s="75">
        <v>1252224029926.9783</v>
      </c>
      <c r="FH69" s="75">
        <v>503872910983.92187</v>
      </c>
      <c r="FI69" s="75">
        <v>255142230054.617</v>
      </c>
      <c r="FJ69" s="182">
        <v>805854025744545.62</v>
      </c>
      <c r="FK69" s="75">
        <v>968468379834837.62</v>
      </c>
      <c r="FL69" s="75">
        <v>1152023694678583</v>
      </c>
      <c r="FM69" s="75">
        <v>1435777913709401.5</v>
      </c>
      <c r="FN69" s="75">
        <v>1623262965707371.2</v>
      </c>
      <c r="FO69" s="75">
        <v>1867968009604881.2</v>
      </c>
      <c r="FP69" s="75">
        <v>2125638590696492.5</v>
      </c>
      <c r="FQ69" s="75">
        <v>2245463647401933.5</v>
      </c>
      <c r="FR69" s="75">
        <v>2426547990670964.5</v>
      </c>
      <c r="FS69" s="39">
        <v>2585294873288508.5</v>
      </c>
      <c r="FT69" s="39">
        <v>2766538263820293.5</v>
      </c>
      <c r="FU69" s="39">
        <v>2827543207186309.5</v>
      </c>
      <c r="FV69" s="39">
        <v>2959277587929587</v>
      </c>
      <c r="FW69" s="39">
        <v>3058635611067956</v>
      </c>
      <c r="FX69" s="39">
        <v>3140636724006440.5</v>
      </c>
      <c r="FY69" s="39">
        <v>3188861223054356</v>
      </c>
      <c r="FZ69" s="39">
        <v>3168521251184893</v>
      </c>
      <c r="GA69" s="39">
        <v>3121517768313335.5</v>
      </c>
      <c r="GB69" s="39">
        <v>3130165632493387</v>
      </c>
      <c r="GC69" s="39">
        <v>3042777092019348.5</v>
      </c>
      <c r="GD69" s="39">
        <v>3095862976489939</v>
      </c>
      <c r="GE69" s="39">
        <v>3085839645346512.5</v>
      </c>
      <c r="GF69" s="39">
        <v>3054078095054281.5</v>
      </c>
      <c r="GG69" s="39">
        <v>3040608611464146</v>
      </c>
      <c r="GH69" s="39">
        <v>3000980561807292.5</v>
      </c>
      <c r="GI69" s="39">
        <v>2934411869379906</v>
      </c>
      <c r="GJ69" s="39">
        <v>2875254347845283</v>
      </c>
      <c r="GK69" s="39">
        <v>2833673997542834</v>
      </c>
      <c r="GL69" s="39">
        <v>2769540740139214</v>
      </c>
      <c r="GM69" s="39">
        <v>2744210623871999.5</v>
      </c>
      <c r="GN69" s="39">
        <v>2713414719042938.5</v>
      </c>
      <c r="GO69" s="39">
        <v>2653121328858155</v>
      </c>
      <c r="GP69" s="39">
        <v>2505644249914678</v>
      </c>
      <c r="GQ69" s="39">
        <v>2420587199128730.5</v>
      </c>
      <c r="GR69" s="39">
        <v>2294721274927019</v>
      </c>
      <c r="GS69" s="39">
        <v>2199466527592628.7</v>
      </c>
      <c r="GT69" s="39">
        <v>2076447088913878</v>
      </c>
      <c r="GU69" s="39">
        <v>1955240345932119.5</v>
      </c>
      <c r="GV69" s="39">
        <v>1805737421510430.7</v>
      </c>
      <c r="GW69" s="39">
        <v>1685747551466929</v>
      </c>
      <c r="GX69" s="39">
        <v>1550963540337952.3</v>
      </c>
      <c r="GY69" s="39">
        <v>1431647325113079.2</v>
      </c>
      <c r="GZ69" s="39">
        <v>1340283839363889</v>
      </c>
      <c r="HA69" s="39">
        <v>1228769917072021</v>
      </c>
      <c r="HB69" s="39">
        <v>1142891716848465.5</v>
      </c>
      <c r="HC69" s="39">
        <v>1058799513832747.9</v>
      </c>
      <c r="HD69" s="39">
        <v>972055239268326.12</v>
      </c>
      <c r="HE69" s="39">
        <v>898941757497677.12</v>
      </c>
      <c r="HF69" s="39">
        <v>829322518592983.87</v>
      </c>
      <c r="HG69" s="39">
        <v>759015671892513</v>
      </c>
      <c r="HH69" s="39">
        <v>690614897600932.25</v>
      </c>
      <c r="HI69" s="39">
        <v>618772998320561.87</v>
      </c>
      <c r="HJ69" s="39">
        <v>561387631358837.56</v>
      </c>
      <c r="HK69" s="39">
        <v>482872552458286.25</v>
      </c>
      <c r="HL69" s="39">
        <v>437021567157027.69</v>
      </c>
      <c r="HM69" s="39">
        <v>382836675797864.81</v>
      </c>
      <c r="HN69" s="39">
        <v>340407977331228.62</v>
      </c>
      <c r="HO69" s="39">
        <v>294009675943538.94</v>
      </c>
      <c r="HP69" s="39">
        <v>260616002957049.12</v>
      </c>
      <c r="HQ69" s="39">
        <v>225743147071345.78</v>
      </c>
      <c r="HR69" s="39">
        <v>194206981942237.37</v>
      </c>
      <c r="HS69" s="39">
        <v>172563588489264.28</v>
      </c>
      <c r="HT69" s="39">
        <v>144696060332756.31</v>
      </c>
      <c r="HU69" s="39">
        <v>121488818285973.7</v>
      </c>
      <c r="HV69" s="39">
        <v>107955525646286.25</v>
      </c>
      <c r="HW69" s="39">
        <v>88944146457551.109</v>
      </c>
      <c r="HX69" s="39">
        <v>72950126964838.484</v>
      </c>
      <c r="HY69" s="39">
        <v>62529642970017.93</v>
      </c>
      <c r="HZ69" s="39">
        <v>55057742460079.68</v>
      </c>
      <c r="IA69" s="39">
        <v>45165127293971.937</v>
      </c>
      <c r="IB69" s="39">
        <v>35749047570176.523</v>
      </c>
      <c r="IC69" s="39">
        <v>32113396329944.137</v>
      </c>
      <c r="ID69" s="39">
        <v>26229212106006.906</v>
      </c>
      <c r="IE69" s="39">
        <v>22304948882531.773</v>
      </c>
      <c r="IF69" s="39">
        <v>19393606760974.016</v>
      </c>
      <c r="IG69" s="39">
        <v>15750309143859.643</v>
      </c>
      <c r="IH69" s="39">
        <v>14274824922907.646</v>
      </c>
      <c r="II69" s="39">
        <v>13299548286443.346</v>
      </c>
      <c r="IJ69" s="39">
        <v>11589167838384.609</v>
      </c>
      <c r="IK69" s="39">
        <v>10345911131327.32</v>
      </c>
      <c r="IL69" s="39">
        <v>9944221204005.6758</v>
      </c>
      <c r="IM69" s="39">
        <v>7573846766916.0361</v>
      </c>
      <c r="IN69" s="39">
        <v>7939948454418.1826</v>
      </c>
      <c r="IO69" s="39">
        <v>7555256949609.7646</v>
      </c>
      <c r="IP69" s="39">
        <v>6747698817538.9678</v>
      </c>
      <c r="IQ69" s="39">
        <v>5195279713274.125</v>
      </c>
      <c r="IR69" s="39">
        <v>5108782043394.1074</v>
      </c>
      <c r="IS69" s="39">
        <v>4145909732267.2969</v>
      </c>
      <c r="IT69" s="39">
        <v>4328913030330.21</v>
      </c>
      <c r="IU69" s="39">
        <v>3399642807088.0332</v>
      </c>
      <c r="IV69" s="39">
        <v>3393801456479.9404</v>
      </c>
      <c r="IW69" s="39">
        <v>2752510181302.8442</v>
      </c>
      <c r="IY69" s="219"/>
      <c r="IZ69" s="219"/>
      <c r="JA69" s="33">
        <v>14.79</v>
      </c>
      <c r="JB69" s="185" t="e">
        <v>#N/A</v>
      </c>
      <c r="JC69" s="185" t="e">
        <v>#N/A</v>
      </c>
      <c r="JD69" s="33">
        <v>14.79</v>
      </c>
      <c r="JE69" s="185" t="e">
        <v>#N/A</v>
      </c>
      <c r="JF69" s="185" t="e">
        <v>#N/A</v>
      </c>
      <c r="JG69" s="32"/>
      <c r="JH69" s="32"/>
      <c r="JI69" s="32"/>
      <c r="JJ69" s="32"/>
      <c r="JK69" s="32"/>
      <c r="JL69" s="32"/>
      <c r="JM69" s="32"/>
      <c r="JN69" s="32"/>
      <c r="JO69" s="32"/>
      <c r="JP69" s="32"/>
      <c r="JQ69" s="32"/>
      <c r="JR69" s="32"/>
      <c r="JS69" s="32"/>
      <c r="JT69" s="32"/>
      <c r="JU69" s="32"/>
      <c r="JV69" s="32"/>
      <c r="JW69" s="32"/>
      <c r="JX69" s="32"/>
      <c r="JY69" s="32"/>
      <c r="JZ69" s="32"/>
      <c r="KA69" s="32"/>
      <c r="KB69" s="32"/>
      <c r="KC69" s="32"/>
      <c r="KD69" s="32"/>
      <c r="KE69" s="32"/>
      <c r="KF69" s="32"/>
      <c r="KG69" s="32"/>
      <c r="KH69" s="32"/>
      <c r="KI69" s="32"/>
      <c r="KJ69" s="32"/>
      <c r="KK69" s="32"/>
      <c r="KL69" s="32"/>
      <c r="KM69" s="33">
        <v>14.79</v>
      </c>
      <c r="KN69" s="32"/>
      <c r="KO69" s="32"/>
      <c r="KP69" s="32"/>
      <c r="KQ69" s="32"/>
      <c r="KR69" s="32"/>
      <c r="KS69" s="32"/>
      <c r="KT69" s="32"/>
      <c r="KU69" s="32"/>
      <c r="KV69" s="32"/>
      <c r="KW69" s="32"/>
      <c r="KX69" s="32"/>
      <c r="KY69" s="32"/>
      <c r="KZ69" s="32"/>
      <c r="LA69" s="32"/>
      <c r="LB69" s="32"/>
      <c r="LC69" s="32"/>
      <c r="LD69" s="32"/>
      <c r="LE69" s="32"/>
      <c r="LF69" s="32"/>
      <c r="LG69" s="32"/>
      <c r="LH69" s="32"/>
      <c r="LI69" s="32"/>
      <c r="LJ69" s="32"/>
      <c r="LK69" s="32"/>
      <c r="LL69" s="32"/>
      <c r="LM69" s="32"/>
      <c r="LN69" s="32"/>
      <c r="LO69" s="32"/>
      <c r="LP69" s="32"/>
      <c r="LQ69" s="32"/>
      <c r="LR69" s="32"/>
      <c r="LS69" s="32"/>
      <c r="LT69" s="32"/>
      <c r="LU69" s="32"/>
      <c r="LV69" s="32"/>
      <c r="LW69" s="32"/>
      <c r="LX69" s="32"/>
      <c r="LY69" s="32"/>
      <c r="LZ69" s="32"/>
      <c r="MA69" s="32"/>
      <c r="MB69" s="32"/>
      <c r="MC69" s="32"/>
      <c r="MD69" s="32"/>
      <c r="ME69" s="32"/>
      <c r="MF69" s="32"/>
      <c r="MG69" s="32"/>
      <c r="MH69" s="32"/>
      <c r="MI69" s="32"/>
      <c r="MJ69" s="32"/>
      <c r="MK69" s="32"/>
      <c r="ML69" s="32"/>
      <c r="MM69" s="32"/>
      <c r="MN69" s="32"/>
      <c r="MO69" s="32"/>
      <c r="MP69" s="32"/>
      <c r="MQ69" s="32"/>
      <c r="MR69" s="32"/>
      <c r="MS69" s="32"/>
      <c r="MT69" s="32"/>
      <c r="MU69" s="32"/>
      <c r="MV69" s="32"/>
      <c r="MW69" s="32"/>
      <c r="MX69" s="32"/>
      <c r="MY69" s="32"/>
      <c r="MZ69" s="32"/>
      <c r="NA69" s="32"/>
      <c r="NB69" s="32"/>
      <c r="NC69" s="32"/>
      <c r="ND69" s="32"/>
      <c r="NE69" s="32"/>
      <c r="NF69" s="32"/>
      <c r="NG69" s="32"/>
      <c r="NH69" s="32"/>
      <c r="NI69" s="32"/>
      <c r="NJ69" s="32"/>
      <c r="NK69" s="32"/>
      <c r="NL69" s="32"/>
      <c r="NM69" s="32"/>
      <c r="NN69" s="32"/>
      <c r="NO69" s="32"/>
      <c r="NP69" s="32"/>
      <c r="NQ69" s="32"/>
      <c r="NR69" s="32"/>
      <c r="NS69" s="32"/>
      <c r="NT69" s="32"/>
      <c r="NU69" s="32"/>
      <c r="NV69" s="32"/>
      <c r="NW69" s="32"/>
      <c r="NX69" s="32"/>
      <c r="NY69" s="32"/>
      <c r="NZ69" s="32"/>
      <c r="OA69" s="32"/>
      <c r="OB69" s="32"/>
      <c r="OC69" s="32"/>
      <c r="OD69" s="32"/>
      <c r="OE69" s="32"/>
      <c r="OF69" s="32"/>
      <c r="OG69" s="32"/>
      <c r="OH69" s="32"/>
      <c r="OI69" s="32"/>
      <c r="OJ69" s="32"/>
      <c r="OL69" s="173">
        <v>38.160182198285611</v>
      </c>
      <c r="OM69" s="173">
        <v>94.595830025523881</v>
      </c>
      <c r="ON69" s="173" t="e">
        <v>#N/A</v>
      </c>
      <c r="OO69" s="173" t="e">
        <v>#N/A</v>
      </c>
      <c r="OP69" s="6">
        <v>23.454652805410682</v>
      </c>
      <c r="OQ69" s="6">
        <v>7.1986533845870744</v>
      </c>
      <c r="OR69" s="6">
        <v>42.185594168967128</v>
      </c>
      <c r="OS69" s="6">
        <v>14.560387401617987</v>
      </c>
      <c r="OT69" s="175">
        <v>3645920509801490</v>
      </c>
      <c r="OU69" s="175">
        <v>178584398596301</v>
      </c>
      <c r="OV69" s="176">
        <v>83.184712416465004</v>
      </c>
      <c r="OW69" s="176">
        <v>12.7918015596827</v>
      </c>
      <c r="OX69" s="39">
        <v>2754108586983420</v>
      </c>
      <c r="OY69" s="39">
        <v>3605133002801150</v>
      </c>
      <c r="OZ69" s="39">
        <v>2919373828259840</v>
      </c>
      <c r="PA69" s="39">
        <v>3095993620889600</v>
      </c>
      <c r="PB69" s="39">
        <v>3705957360074750</v>
      </c>
      <c r="PC69" s="39">
        <v>3149101696811000</v>
      </c>
      <c r="PD69" s="39">
        <v>4030524548972540</v>
      </c>
      <c r="PE69" s="39">
        <v>4206343061766140</v>
      </c>
      <c r="PF69" s="39">
        <v>3239442307350520</v>
      </c>
      <c r="PG69" s="39">
        <v>3579865978634240</v>
      </c>
      <c r="PH69" s="39">
        <v>3480270518878200</v>
      </c>
      <c r="PI69" s="39">
        <v>4790298894925820</v>
      </c>
      <c r="PJ69" s="39">
        <v>4681732322230270</v>
      </c>
      <c r="PK69" s="39">
        <v>4736874870472700</v>
      </c>
      <c r="PL69" s="39">
        <v>5031924091322360</v>
      </c>
      <c r="PM69" s="39">
        <v>4874958605910010</v>
      </c>
      <c r="PN69" s="39">
        <v>5354130927255550</v>
      </c>
      <c r="PO69" s="39">
        <v>4598317614891000</v>
      </c>
      <c r="PP69" s="39">
        <v>5453676994887680</v>
      </c>
      <c r="PQ69" s="39">
        <v>4982970590953470</v>
      </c>
      <c r="PR69" s="39">
        <v>5521158984171520</v>
      </c>
      <c r="PS69" s="39">
        <v>5601780889026560</v>
      </c>
      <c r="PT69" s="39">
        <v>5522023346339840</v>
      </c>
      <c r="PU69" s="39">
        <v>5681120746143740</v>
      </c>
      <c r="PV69" s="39">
        <v>5945633286389760</v>
      </c>
      <c r="PW69" s="39">
        <v>5348845433126910</v>
      </c>
      <c r="PX69" s="39">
        <v>5522082939011070</v>
      </c>
      <c r="PY69" s="39">
        <v>5548127620694010</v>
      </c>
      <c r="PZ69" s="39">
        <v>5541348014817280</v>
      </c>
      <c r="QA69" s="39">
        <v>5415517821075450</v>
      </c>
      <c r="QB69" s="39">
        <v>5419414430154750</v>
      </c>
      <c r="QC69" s="39">
        <v>5221757350838270</v>
      </c>
      <c r="QD69" s="39">
        <v>5109332823769080</v>
      </c>
      <c r="QE69" s="39">
        <v>4862860756779000</v>
      </c>
      <c r="QF69" s="39">
        <v>4960520796897280</v>
      </c>
      <c r="QG69" s="39">
        <v>4632705807417340</v>
      </c>
      <c r="QH69" s="39">
        <v>4602830014906360</v>
      </c>
      <c r="QI69" s="39">
        <v>4478350856814590</v>
      </c>
      <c r="QJ69" s="39">
        <v>4276910985052160</v>
      </c>
      <c r="QK69" s="39">
        <v>3948563151192060</v>
      </c>
      <c r="QL69" s="39">
        <v>4016490474897400</v>
      </c>
      <c r="QM69" s="39">
        <v>3678727804289020</v>
      </c>
      <c r="QN69" s="39">
        <v>3471823391948800</v>
      </c>
      <c r="QO69" s="39">
        <v>3249903773941760</v>
      </c>
      <c r="QP69" s="39">
        <v>2952649355821050</v>
      </c>
      <c r="QQ69" s="39">
        <v>2992482224701440</v>
      </c>
      <c r="QR69" s="39">
        <v>2662647795286010</v>
      </c>
      <c r="QS69" s="39">
        <v>2348365174013950</v>
      </c>
      <c r="QT69" s="39">
        <v>2192312234934270</v>
      </c>
      <c r="QU69" s="39">
        <v>2026278060294140</v>
      </c>
      <c r="QV69" s="39">
        <v>1933079954325500</v>
      </c>
      <c r="QW69" s="39">
        <v>1668741628690430</v>
      </c>
      <c r="QX69" s="39">
        <v>1567142029819900</v>
      </c>
      <c r="QY69" s="39">
        <v>1498856210563070</v>
      </c>
      <c r="QZ69" s="39">
        <v>1377350780452860</v>
      </c>
      <c r="RA69" s="39">
        <v>1178160666247160</v>
      </c>
      <c r="RB69" s="39">
        <v>1154453520515070</v>
      </c>
      <c r="RC69" s="39">
        <v>1007768844632060</v>
      </c>
      <c r="RD69" s="39">
        <v>902523154071552</v>
      </c>
      <c r="RE69" s="39">
        <v>800866982428672</v>
      </c>
      <c r="RF69" s="39">
        <v>725496547508224</v>
      </c>
      <c r="RG69" s="39">
        <v>646987699453952</v>
      </c>
      <c r="RH69" s="39">
        <v>543889794531328</v>
      </c>
      <c r="RI69" s="39">
        <v>483012894523392</v>
      </c>
      <c r="RJ69" s="39">
        <v>451491290677248</v>
      </c>
      <c r="RK69" s="39">
        <v>377754218397696</v>
      </c>
      <c r="RL69" s="39">
        <v>304858724827136</v>
      </c>
      <c r="RM69" s="39">
        <v>299343651274752</v>
      </c>
      <c r="RN69" s="39">
        <v>229648680091648</v>
      </c>
      <c r="RO69" s="39">
        <v>182423149084672</v>
      </c>
      <c r="RP69" s="39">
        <v>166331651457024</v>
      </c>
      <c r="RQ69" s="39">
        <v>122209158823936</v>
      </c>
      <c r="RR69" s="39">
        <v>114726050725888</v>
      </c>
      <c r="RS69" s="39">
        <v>91619353165824</v>
      </c>
      <c r="RT69" s="39">
        <v>74037963259904</v>
      </c>
      <c r="RU69" s="39">
        <v>78596886495232</v>
      </c>
      <c r="RV69" s="39">
        <v>44133611732992</v>
      </c>
      <c r="RW69" s="39">
        <v>50776395218944</v>
      </c>
      <c r="RX69" s="39">
        <v>28220854370304</v>
      </c>
      <c r="RY69" s="39">
        <v>20177257234432</v>
      </c>
      <c r="RZ69" s="39">
        <v>16261423562752</v>
      </c>
      <c r="SA69" s="39">
        <v>18816195100672</v>
      </c>
      <c r="SB69" s="39">
        <v>20649888186368</v>
      </c>
      <c r="SC69" s="39">
        <v>9618520539136</v>
      </c>
      <c r="SD69" s="39">
        <v>5468336422912</v>
      </c>
      <c r="SE69" s="39">
        <v>4580406460416</v>
      </c>
      <c r="SF69" s="39">
        <v>3355227455488</v>
      </c>
      <c r="SG69" s="39">
        <v>3376392699904</v>
      </c>
      <c r="SH69" s="39">
        <v>5086399430656</v>
      </c>
      <c r="SI69" s="39">
        <v>1016649482240</v>
      </c>
      <c r="SJ69" s="39">
        <v>1543928676352</v>
      </c>
      <c r="SK69" s="39">
        <v>854625222656</v>
      </c>
      <c r="SL69" s="39">
        <v>1743488811008</v>
      </c>
      <c r="SM69" s="39">
        <v>875796496384</v>
      </c>
      <c r="SN69" s="39">
        <v>886769582080</v>
      </c>
      <c r="SO69" s="39">
        <v>882225119232</v>
      </c>
      <c r="SP69" s="39">
        <v>0</v>
      </c>
      <c r="SQ69" s="39">
        <v>913861640192</v>
      </c>
      <c r="SR69" s="39">
        <v>921981288448</v>
      </c>
      <c r="SS69" s="39">
        <v>1548142705115130</v>
      </c>
      <c r="ST69" s="39">
        <v>1032822328393720</v>
      </c>
      <c r="SU69" s="39">
        <v>478973544890368</v>
      </c>
      <c r="SV69" s="39">
        <v>1160709408817150</v>
      </c>
      <c r="SW69" s="39">
        <v>633398355820544</v>
      </c>
      <c r="SX69" s="39">
        <v>761499379302400</v>
      </c>
      <c r="SY69" s="39">
        <v>725386623188992</v>
      </c>
      <c r="SZ69" s="39">
        <v>742586356596736</v>
      </c>
      <c r="TA69" s="39">
        <v>741220556996608</v>
      </c>
      <c r="TB69" s="39">
        <v>376147363758080</v>
      </c>
      <c r="TC69" s="39">
        <v>430760221736960</v>
      </c>
      <c r="TD69" s="39">
        <v>739912001257472</v>
      </c>
      <c r="TE69" s="39">
        <v>684178760794112</v>
      </c>
      <c r="TF69" s="39">
        <v>739910524862464</v>
      </c>
      <c r="TG69" s="39">
        <v>557816595087360</v>
      </c>
      <c r="TH69" s="39">
        <v>707586131230720</v>
      </c>
      <c r="TI69" s="39">
        <v>511055105097728</v>
      </c>
      <c r="TJ69" s="39">
        <v>701588477837312</v>
      </c>
      <c r="TK69" s="39">
        <v>602040799592448</v>
      </c>
      <c r="TL69" s="39">
        <v>666553557188608</v>
      </c>
      <c r="TM69" s="39">
        <v>595035909259264</v>
      </c>
      <c r="TN69" s="39">
        <v>430279856488448</v>
      </c>
      <c r="TO69" s="39">
        <v>563654126731264</v>
      </c>
      <c r="TP69" s="39">
        <v>487428557111296</v>
      </c>
      <c r="TQ69" s="39">
        <v>614880537214976</v>
      </c>
      <c r="TR69" s="39">
        <v>527855574319104</v>
      </c>
      <c r="TS69" s="39">
        <v>655633133076480</v>
      </c>
      <c r="TT69" s="39">
        <v>599883786485760</v>
      </c>
      <c r="TU69" s="39">
        <v>524441746407424</v>
      </c>
      <c r="TV69" s="39">
        <v>491892974288896</v>
      </c>
      <c r="TW69" s="39">
        <v>622914541977600</v>
      </c>
      <c r="TX69" s="39">
        <v>601627006337024</v>
      </c>
      <c r="TY69" s="39">
        <v>552162270642176</v>
      </c>
      <c r="TZ69" s="39">
        <v>480466415124480</v>
      </c>
      <c r="UA69" s="39">
        <v>452325118312448</v>
      </c>
      <c r="UB69" s="39">
        <v>427111244365824</v>
      </c>
      <c r="UC69" s="39">
        <v>499051745247232</v>
      </c>
      <c r="UD69" s="39">
        <v>388002949890048</v>
      </c>
      <c r="UE69" s="39">
        <v>345236383465472</v>
      </c>
      <c r="UF69" s="39">
        <v>358684060286976</v>
      </c>
      <c r="UG69" s="39">
        <v>377480582004736</v>
      </c>
      <c r="UH69" s="39">
        <v>324522024632320</v>
      </c>
      <c r="UI69" s="39">
        <v>353036648054784</v>
      </c>
      <c r="UJ69" s="39">
        <v>301001407987712</v>
      </c>
      <c r="UK69" s="39">
        <v>344086103982080</v>
      </c>
      <c r="UL69" s="39">
        <v>377177216385024</v>
      </c>
      <c r="UM69" s="39">
        <v>345743424487424</v>
      </c>
      <c r="UN69" s="39">
        <v>281432379359232</v>
      </c>
      <c r="UO69" s="39">
        <v>263929179668480</v>
      </c>
      <c r="UP69" s="39">
        <v>237130412457984</v>
      </c>
      <c r="UQ69" s="39">
        <v>246615344414720</v>
      </c>
      <c r="UR69" s="39">
        <v>230986881171456</v>
      </c>
      <c r="US69" s="39">
        <v>223721759440896</v>
      </c>
      <c r="UT69" s="39">
        <v>179556057088000</v>
      </c>
      <c r="UU69" s="39">
        <v>177456640163840</v>
      </c>
      <c r="UV69" s="39">
        <v>163314252382208</v>
      </c>
      <c r="UW69" s="39">
        <v>131674973143040</v>
      </c>
      <c r="UX69" s="39">
        <v>108653940047872</v>
      </c>
      <c r="UY69" s="39">
        <v>88844468748288</v>
      </c>
      <c r="UZ69" s="39">
        <v>99234070134784</v>
      </c>
      <c r="VA69" s="39">
        <v>78923270455296</v>
      </c>
      <c r="VB69" s="39">
        <v>69784439881728</v>
      </c>
      <c r="VC69" s="39">
        <v>68081921556480</v>
      </c>
      <c r="VD69" s="39">
        <v>57234398642176</v>
      </c>
      <c r="VE69" s="39">
        <v>62669461651456</v>
      </c>
      <c r="VF69" s="39">
        <v>42741459320832</v>
      </c>
      <c r="VG69" s="39">
        <v>38638255603712</v>
      </c>
      <c r="VH69" s="39">
        <v>42978148089856</v>
      </c>
      <c r="VI69" s="39">
        <v>38829507477504</v>
      </c>
      <c r="VJ69" s="39">
        <v>24370512658432</v>
      </c>
      <c r="VK69" s="39">
        <v>29679624912896</v>
      </c>
      <c r="VL69" s="39">
        <v>17720789696512</v>
      </c>
      <c r="VM69" s="39">
        <v>18913828012032</v>
      </c>
      <c r="VN69" s="39">
        <v>17390656028672</v>
      </c>
      <c r="VO69" s="39">
        <v>13757110550528</v>
      </c>
      <c r="VP69" s="39">
        <v>13121764720640</v>
      </c>
      <c r="VQ69" s="39">
        <v>12447286034432</v>
      </c>
      <c r="VR69" s="39">
        <v>12676977655808</v>
      </c>
      <c r="VS69" s="39">
        <v>8047881617408</v>
      </c>
      <c r="VT69" s="39">
        <v>6828950290432</v>
      </c>
      <c r="VU69" s="39">
        <v>4575486541824</v>
      </c>
      <c r="VV69" s="39">
        <v>6802027053056</v>
      </c>
      <c r="VW69" s="39">
        <v>7311682174976</v>
      </c>
      <c r="VX69" s="39">
        <v>4001241759744</v>
      </c>
      <c r="VY69" s="39">
        <v>3388718186496</v>
      </c>
      <c r="VZ69" s="39">
        <v>2244036788224</v>
      </c>
      <c r="WA69" s="39">
        <v>2421968601088</v>
      </c>
      <c r="WB69" s="39">
        <v>2018312716288</v>
      </c>
      <c r="WC69" s="39">
        <v>2521818202112</v>
      </c>
      <c r="WD69" s="39">
        <v>1222002606080</v>
      </c>
      <c r="WE69" s="39">
        <v>1493122809856</v>
      </c>
      <c r="WF69" s="39">
        <v>1186254946304</v>
      </c>
      <c r="WG69" s="39">
        <v>1628313747456</v>
      </c>
      <c r="WH69" s="39">
        <v>1208148951040</v>
      </c>
      <c r="WI69" s="39">
        <v>1220009132032</v>
      </c>
      <c r="WJ69" s="39">
        <v>1212477341696</v>
      </c>
      <c r="WK69" s="39">
        <v>666953777152</v>
      </c>
      <c r="WL69" s="39">
        <v>1248593444864</v>
      </c>
      <c r="WM69" s="39">
        <v>1258627661824</v>
      </c>
      <c r="WN69" s="36"/>
      <c r="WO69" s="37">
        <v>0.23235835158480936</v>
      </c>
      <c r="WP69" s="37" t="e">
        <v>#N/A</v>
      </c>
      <c r="WQ69" s="37">
        <v>1.1493237488146186</v>
      </c>
      <c r="WR69" s="37" t="e">
        <v>#N/A</v>
      </c>
      <c r="WS69" s="37">
        <v>0.7713920983787188</v>
      </c>
      <c r="WT69" s="37" t="e">
        <v>#N/A</v>
      </c>
      <c r="WU69" s="37">
        <v>3.81556872076108</v>
      </c>
      <c r="WV69" t="e">
        <v>#N/A</v>
      </c>
      <c r="WW69"/>
      <c r="WX69" s="39">
        <v>3.5309580747177782</v>
      </c>
      <c r="WY69" s="39">
        <v>59.970000000000027</v>
      </c>
      <c r="WZ69" s="39">
        <v>6.1501949963214759</v>
      </c>
      <c r="XA69" s="39">
        <v>67.446351931330469</v>
      </c>
      <c r="XB69" s="227">
        <v>2.6487679666001828E+16</v>
      </c>
      <c r="XC69" s="227">
        <v>7498950132238402</v>
      </c>
      <c r="XD69" s="39">
        <v>623.641200167379</v>
      </c>
      <c r="XE69" s="39">
        <v>1346.480154175563</v>
      </c>
      <c r="XF69" s="39">
        <v>628.99008100571211</v>
      </c>
      <c r="XG69" s="39">
        <v>1584.9748959640767</v>
      </c>
      <c r="XH69" s="220"/>
      <c r="XI69" s="223"/>
      <c r="XJ69" s="223"/>
      <c r="XK69" s="32">
        <v>2.05751165836749E+16</v>
      </c>
      <c r="XL69" s="32">
        <v>2.73668411118376E+16</v>
      </c>
      <c r="XM69" s="32">
        <v>3.84278962880672E+16</v>
      </c>
      <c r="XN69" s="32">
        <v>5.1137865504032896E+16</v>
      </c>
      <c r="XO69" s="32">
        <v>6.24695582443292E+16</v>
      </c>
      <c r="XP69" s="32">
        <v>7.0080317968643296E+16</v>
      </c>
      <c r="XQ69" s="32">
        <v>7.3013188048500192E+16</v>
      </c>
      <c r="XR69" s="32">
        <v>7.07847054310898E+16</v>
      </c>
      <c r="XS69" s="32">
        <v>6.4392835211739696E+16</v>
      </c>
      <c r="XT69" s="32">
        <v>5.5292317469164304E+16</v>
      </c>
      <c r="XU69" s="32">
        <v>4.5446134052376096E+16</v>
      </c>
      <c r="XV69" s="32">
        <v>3.6256606452848496E+16</v>
      </c>
      <c r="XW69" s="32">
        <v>2.79262853327709E+16</v>
      </c>
      <c r="XX69" s="32">
        <v>2.08328537807245E+16</v>
      </c>
      <c r="XY69" s="32">
        <v>1.49298075755615E+16</v>
      </c>
      <c r="XZ69" s="32">
        <v>1.00680523091248E+16</v>
      </c>
      <c r="YA69" s="187">
        <v>6246278926495900</v>
      </c>
      <c r="YB69" s="187">
        <v>3471323477978660</v>
      </c>
      <c r="YC69" s="187">
        <v>1708542279164410</v>
      </c>
      <c r="YD69" s="187">
        <v>775892118936305</v>
      </c>
      <c r="YE69" s="187">
        <v>391061351265103</v>
      </c>
      <c r="YF69" s="187">
        <v>274122792305046</v>
      </c>
      <c r="YG69" s="187">
        <v>239831255667443</v>
      </c>
      <c r="YH69" s="187">
        <v>204195385506026</v>
      </c>
      <c r="YI69" s="187">
        <v>154024211104354</v>
      </c>
      <c r="YJ69" s="187">
        <v>102342922583785</v>
      </c>
      <c r="YK69" s="187">
        <v>62626290039198.297</v>
      </c>
      <c r="YL69" s="187">
        <v>38014246816660.5</v>
      </c>
      <c r="YM69" s="187">
        <v>23487911547646.602</v>
      </c>
      <c r="YN69" s="187">
        <v>15347037005557.301</v>
      </c>
      <c r="YO69" s="187">
        <v>10928556681523.199</v>
      </c>
      <c r="YP69" s="187">
        <v>8667274200932.9805</v>
      </c>
      <c r="YQ69" s="187">
        <v>7722283613527.9502</v>
      </c>
      <c r="YR69" s="187">
        <v>7163935197105.8398</v>
      </c>
      <c r="YS69" s="187">
        <v>6348478112754.0996</v>
      </c>
      <c r="YT69"/>
      <c r="YU69" s="187"/>
      <c r="YV69" s="187"/>
      <c r="YW69" s="187"/>
      <c r="YX69" s="32">
        <v>5.83701428195648E+16</v>
      </c>
      <c r="YY69" s="32">
        <v>7.66201015242888E+16</v>
      </c>
      <c r="YZ69" s="32">
        <v>1.0356787550691901E+17</v>
      </c>
      <c r="ZA69" s="32">
        <v>1.3335297518768899E+17</v>
      </c>
      <c r="ZB69" s="32">
        <v>1.6000722995715101E+17</v>
      </c>
      <c r="ZC69" s="32">
        <v>1.78249498919848E+17</v>
      </c>
      <c r="ZD69" s="32">
        <v>1.8580743319469798E+17</v>
      </c>
      <c r="ZE69" s="32">
        <v>1.8113951945422701E+17</v>
      </c>
      <c r="ZF69" s="32">
        <v>1.6628023269866899E+17</v>
      </c>
      <c r="ZG69" s="32">
        <v>1.4444139174517501E+17</v>
      </c>
      <c r="ZH69" s="32">
        <v>1.2023668909878499E+17</v>
      </c>
      <c r="ZI69" s="32">
        <v>9.71257947850836E+16</v>
      </c>
      <c r="ZJ69" s="32">
        <v>7.5655074504898208E+16</v>
      </c>
      <c r="ZK69" s="32">
        <v>5.69038492987246E+16</v>
      </c>
      <c r="ZL69" s="32">
        <v>4.0921853249103696E+16</v>
      </c>
      <c r="ZM69" s="32">
        <v>2.75435206154103E+16</v>
      </c>
      <c r="ZN69" s="32">
        <v>1.69647843989652E+16</v>
      </c>
      <c r="ZO69" s="187">
        <v>9316061472747330</v>
      </c>
      <c r="ZP69" s="187">
        <v>4524080962776910</v>
      </c>
      <c r="ZQ69" s="187">
        <v>2060850445333410</v>
      </c>
      <c r="ZR69" s="187">
        <v>1108687357441020</v>
      </c>
      <c r="ZS69" s="187">
        <v>859587122538103</v>
      </c>
      <c r="ZT69" s="187">
        <v>795472394886316</v>
      </c>
      <c r="ZU69" s="187">
        <v>694094959419858</v>
      </c>
      <c r="ZV69" s="187">
        <v>529646294761332</v>
      </c>
      <c r="ZW69" s="187">
        <v>352544296588143</v>
      </c>
      <c r="ZX69" s="187">
        <v>212481237381960</v>
      </c>
      <c r="ZY69" s="187">
        <v>126067076907644</v>
      </c>
      <c r="ZZ69" s="187">
        <v>82395056882433.297</v>
      </c>
      <c r="AAA69" s="187">
        <v>62443260219071.203</v>
      </c>
      <c r="AAB69" s="187">
        <v>48881069025337.398</v>
      </c>
      <c r="AAC69" s="187">
        <v>35361918075193.797</v>
      </c>
      <c r="AAD69" s="187">
        <v>23902653561656.199</v>
      </c>
      <c r="AAE69" s="187">
        <v>18490992805781.5</v>
      </c>
      <c r="AAF69" s="187">
        <v>17679121626367.5</v>
      </c>
    </row>
    <row r="70" spans="1:708" x14ac:dyDescent="0.3">
      <c r="A70" s="2">
        <v>43130</v>
      </c>
      <c r="B70" s="4" t="s">
        <v>6</v>
      </c>
      <c r="C70" s="4" t="s">
        <v>11</v>
      </c>
      <c r="D70" s="4">
        <v>82</v>
      </c>
      <c r="E70" s="3">
        <v>0.71423611111111107</v>
      </c>
      <c r="F70" s="3">
        <v>0.71636574074074078</v>
      </c>
      <c r="G70" s="196"/>
      <c r="H70" s="57">
        <v>43130.714236111111</v>
      </c>
      <c r="I70" s="57">
        <v>43130.716365740744</v>
      </c>
      <c r="J70" s="196">
        <f t="shared" si="0"/>
        <v>64</v>
      </c>
      <c r="K70" s="77">
        <v>5.0999999999999996</v>
      </c>
      <c r="L70" s="53">
        <v>99</v>
      </c>
      <c r="M70" s="53"/>
      <c r="N70" s="53">
        <v>5</v>
      </c>
      <c r="O70" s="53">
        <v>182</v>
      </c>
      <c r="P70" s="53">
        <v>1031.7</v>
      </c>
      <c r="Q70" s="54">
        <v>2</v>
      </c>
      <c r="R70" s="210" t="s">
        <v>11</v>
      </c>
      <c r="S70" s="211">
        <v>14.4</v>
      </c>
      <c r="T70" s="211">
        <v>2.018691588785047</v>
      </c>
      <c r="U70" s="212">
        <v>3138.6666666666665</v>
      </c>
      <c r="V70" s="78">
        <v>82</v>
      </c>
      <c r="W70" s="116">
        <v>10.027173913043478</v>
      </c>
      <c r="X70" s="116">
        <v>62.816915760869563</v>
      </c>
      <c r="Y70" s="116">
        <v>8.6968410326086953</v>
      </c>
      <c r="Z70" s="117">
        <v>34.936105460326061</v>
      </c>
      <c r="AA70" s="117">
        <v>3250.2121521195645</v>
      </c>
      <c r="AB70" s="116">
        <v>1.4871521489130444</v>
      </c>
      <c r="AC70" s="116">
        <v>2.3325146621195656</v>
      </c>
      <c r="AD70" s="116">
        <v>86.345533288043484</v>
      </c>
      <c r="AE70" s="116">
        <v>22.433876811413043</v>
      </c>
      <c r="AF70" s="116">
        <v>464.88807744565219</v>
      </c>
      <c r="AG70" s="116">
        <v>1.3076941470652172</v>
      </c>
      <c r="AH70" s="116">
        <v>88.092985733695656</v>
      </c>
      <c r="AI70" s="116">
        <v>479.13586956521738</v>
      </c>
      <c r="AJ70" s="118">
        <v>79.375551970108702</v>
      </c>
      <c r="AK70" s="83">
        <v>3250.8289996236558</v>
      </c>
      <c r="AL70" s="84">
        <v>34.417776299201641</v>
      </c>
      <c r="AM70" s="76"/>
      <c r="AN70" s="48">
        <v>807.47014526426346</v>
      </c>
      <c r="AO70" s="49">
        <v>48.15259867673069</v>
      </c>
      <c r="AP70" s="48">
        <v>1.3545782850906907</v>
      </c>
      <c r="AQ70" s="49">
        <v>2.2402331760569664E-2</v>
      </c>
      <c r="AR70" s="49">
        <v>1.14161804154931</v>
      </c>
      <c r="AS70" s="49">
        <v>3.9146669124431027E-3</v>
      </c>
      <c r="AT70" s="89">
        <v>1571.9928301797952</v>
      </c>
      <c r="AU70" s="90">
        <v>204.68926292788635</v>
      </c>
      <c r="AV70" s="89">
        <v>1035.6886122499959</v>
      </c>
      <c r="AW70" s="90">
        <v>134.85706460888278</v>
      </c>
      <c r="AX70" s="74">
        <v>737.734034074992</v>
      </c>
      <c r="AY70" s="74">
        <v>73.238765662223813</v>
      </c>
      <c r="AZ70" s="74">
        <v>567.90423307551555</v>
      </c>
      <c r="BA70" s="90">
        <v>56.545929090362613</v>
      </c>
      <c r="BB70" s="89">
        <v>2537.2718639306686</v>
      </c>
      <c r="BC70" s="74">
        <v>251.61169015990916</v>
      </c>
      <c r="BD70" s="74">
        <v>876.11147492161797</v>
      </c>
      <c r="BE70" s="70">
        <v>86.438961478630816</v>
      </c>
      <c r="BF70" s="74">
        <v>581.90264556409124</v>
      </c>
      <c r="BG70" s="69">
        <v>72.869463805207161</v>
      </c>
      <c r="BH70" s="88">
        <v>273.26373534531518</v>
      </c>
      <c r="BI70" s="70">
        <v>35.581684279282726</v>
      </c>
      <c r="BJ70" s="70">
        <v>179.80805838329226</v>
      </c>
      <c r="BK70" s="70">
        <v>17.903394845562705</v>
      </c>
      <c r="BL70" s="70">
        <v>184.24019187239861</v>
      </c>
      <c r="BM70" s="69">
        <v>23.071701246684707</v>
      </c>
      <c r="BN70" s="71"/>
      <c r="BO70" s="72">
        <v>854882.48887630075</v>
      </c>
      <c r="BP70" s="73"/>
      <c r="BQ70" s="73">
        <v>1685364768972616.2</v>
      </c>
      <c r="BS70" s="49">
        <v>121.55403247540144</v>
      </c>
      <c r="BT70" s="70"/>
      <c r="BU70" s="69">
        <v>239.63864803205487</v>
      </c>
      <c r="BV70" s="85">
        <v>270992008371515.03</v>
      </c>
      <c r="BW70" s="75">
        <v>289206701908240.87</v>
      </c>
      <c r="BX70" s="75">
        <v>327787878615002.87</v>
      </c>
      <c r="BY70" s="75">
        <v>347577974951080.25</v>
      </c>
      <c r="BZ70" s="75">
        <v>376928658334866.75</v>
      </c>
      <c r="CA70" s="75">
        <v>437462982889615.12</v>
      </c>
      <c r="CB70" s="75">
        <v>526082940572165.06</v>
      </c>
      <c r="CC70" s="75">
        <v>522948133563548.44</v>
      </c>
      <c r="CD70" s="75">
        <v>559411783711143.31</v>
      </c>
      <c r="CE70" s="75">
        <v>598386965297684</v>
      </c>
      <c r="CF70" s="75">
        <v>697437224020322.37</v>
      </c>
      <c r="CG70" s="75">
        <v>737108471625987.12</v>
      </c>
      <c r="CH70" s="75">
        <v>830321791434266.5</v>
      </c>
      <c r="CI70" s="75">
        <v>955115563727535.12</v>
      </c>
      <c r="CJ70" s="75">
        <v>973308076800490.75</v>
      </c>
      <c r="CK70" s="75">
        <v>1062998219669412.5</v>
      </c>
      <c r="CL70" s="75">
        <v>1144949003982524.5</v>
      </c>
      <c r="CM70" s="75">
        <v>1224499898750275.7</v>
      </c>
      <c r="CN70" s="75">
        <v>1319389788727725.2</v>
      </c>
      <c r="CO70" s="75">
        <v>1339796978322181.2</v>
      </c>
      <c r="CP70" s="75">
        <v>1402004160051114.5</v>
      </c>
      <c r="CQ70" s="75">
        <v>1479241216998508.5</v>
      </c>
      <c r="CR70" s="75">
        <v>1579068667330663</v>
      </c>
      <c r="CS70" s="75">
        <v>1717887537628722.5</v>
      </c>
      <c r="CT70" s="75">
        <v>1766439405591049.2</v>
      </c>
      <c r="CU70" s="75">
        <v>1874484146212120</v>
      </c>
      <c r="CV70" s="75">
        <v>1933353055048314.5</v>
      </c>
      <c r="CW70" s="75">
        <v>2044431507343659.5</v>
      </c>
      <c r="CX70" s="75">
        <v>2096314065518381.5</v>
      </c>
      <c r="CY70" s="75">
        <v>2181539893039367.2</v>
      </c>
      <c r="CZ70" s="75">
        <v>2243811795488150.7</v>
      </c>
      <c r="DA70" s="75">
        <v>2303007630539890</v>
      </c>
      <c r="DB70" s="75">
        <v>2368918612401777.5</v>
      </c>
      <c r="DC70" s="75">
        <v>2462182525694631</v>
      </c>
      <c r="DD70" s="75">
        <v>2517322183009434</v>
      </c>
      <c r="DE70" s="75">
        <v>2534690333688361.5</v>
      </c>
      <c r="DF70" s="75">
        <v>2583645919407948</v>
      </c>
      <c r="DG70" s="75">
        <v>2608395549356079</v>
      </c>
      <c r="DH70" s="75">
        <v>2611461465712815.5</v>
      </c>
      <c r="DI70" s="75">
        <v>2622943489574756.5</v>
      </c>
      <c r="DJ70" s="75">
        <v>2578803331556784</v>
      </c>
      <c r="DK70" s="75">
        <v>2583245316417867.5</v>
      </c>
      <c r="DL70" s="75">
        <v>2558660242048007.5</v>
      </c>
      <c r="DM70" s="75">
        <v>2508032380555875</v>
      </c>
      <c r="DN70" s="75">
        <v>2465228436353777.5</v>
      </c>
      <c r="DO70" s="75">
        <v>2371749724863527.5</v>
      </c>
      <c r="DP70" s="75">
        <v>2349261198939419</v>
      </c>
      <c r="DQ70" s="75">
        <v>2280780150456622</v>
      </c>
      <c r="DR70" s="75">
        <v>2230299550246151</v>
      </c>
      <c r="DS70" s="75">
        <v>2188333481103247</v>
      </c>
      <c r="DT70" s="75">
        <v>2122482507231471.5</v>
      </c>
      <c r="DU70" s="75">
        <v>2065110584469863.5</v>
      </c>
      <c r="DV70" s="75">
        <v>1936513641864376.2</v>
      </c>
      <c r="DW70" s="75">
        <v>1866599072214191</v>
      </c>
      <c r="DX70" s="75">
        <v>1735252674424272</v>
      </c>
      <c r="DY70" s="75">
        <v>1624116116461268</v>
      </c>
      <c r="DZ70" s="75">
        <v>1521532122142327.2</v>
      </c>
      <c r="EA70" s="75">
        <v>1422004586575948.2</v>
      </c>
      <c r="EB70" s="75">
        <v>1328968782126152.7</v>
      </c>
      <c r="EC70" s="75">
        <v>1231539065289562.5</v>
      </c>
      <c r="ED70" s="75">
        <v>1123617269435381.1</v>
      </c>
      <c r="EE70" s="75">
        <v>1029957793621601.3</v>
      </c>
      <c r="EF70" s="75">
        <v>942469653521864.25</v>
      </c>
      <c r="EG70" s="75">
        <v>855800080355964.5</v>
      </c>
      <c r="EH70" s="75">
        <v>769526954941175</v>
      </c>
      <c r="EI70" s="75">
        <v>697237153909768.5</v>
      </c>
      <c r="EJ70" s="75">
        <v>620778965744132</v>
      </c>
      <c r="EK70" s="75">
        <v>529235154498592.06</v>
      </c>
      <c r="EL70" s="75">
        <v>477422853126186.44</v>
      </c>
      <c r="EM70" s="75">
        <v>419554605982584.12</v>
      </c>
      <c r="EN70" s="75">
        <v>361365634217615.06</v>
      </c>
      <c r="EO70" s="75">
        <v>311185527449397.56</v>
      </c>
      <c r="EP70" s="75">
        <v>264949338122209.81</v>
      </c>
      <c r="EQ70" s="75">
        <v>224280526238173.69</v>
      </c>
      <c r="ER70" s="75">
        <v>188094829633917.69</v>
      </c>
      <c r="ES70" s="75">
        <v>151090781852094.31</v>
      </c>
      <c r="ET70" s="75">
        <v>127426628359151.69</v>
      </c>
      <c r="EU70" s="75">
        <v>103949670743218.8</v>
      </c>
      <c r="EV70" s="75">
        <v>85758269511162</v>
      </c>
      <c r="EW70" s="75">
        <v>69290971594539.031</v>
      </c>
      <c r="EX70" s="75">
        <v>52090509893084.195</v>
      </c>
      <c r="EY70" s="75">
        <v>42244537688545.727</v>
      </c>
      <c r="EZ70" s="75">
        <v>31836216964844.855</v>
      </c>
      <c r="FA70" s="75">
        <v>23095313985569.102</v>
      </c>
      <c r="FB70" s="75">
        <v>17638643167076.07</v>
      </c>
      <c r="FC70" s="75">
        <v>13035497911166.578</v>
      </c>
      <c r="FD70" s="75">
        <v>11204711556884.498</v>
      </c>
      <c r="FE70" s="75">
        <v>8805251275915.5684</v>
      </c>
      <c r="FF70" s="75">
        <v>5624349126167.6719</v>
      </c>
      <c r="FG70" s="75">
        <v>5057854658172.9365</v>
      </c>
      <c r="FH70" s="75">
        <v>3871936622802.9385</v>
      </c>
      <c r="FI70" s="75">
        <v>2699204401604.4692</v>
      </c>
      <c r="FK70" s="75"/>
      <c r="FL70" s="75"/>
      <c r="FM70" s="75"/>
      <c r="FN70" s="75"/>
      <c r="FO70" s="75"/>
      <c r="FP70" s="75"/>
      <c r="FQ70" s="75"/>
      <c r="FR70" s="75"/>
      <c r="IY70" s="219">
        <v>17.660217970421666</v>
      </c>
      <c r="IZ70" s="219">
        <v>3.0996574480242018</v>
      </c>
      <c r="JA70" s="33">
        <v>14.79</v>
      </c>
      <c r="JB70" s="185" t="e">
        <v>#N/A</v>
      </c>
      <c r="JC70" s="185" t="e">
        <v>#N/A</v>
      </c>
      <c r="JD70" s="33">
        <v>14.79</v>
      </c>
      <c r="JE70" s="185" t="e">
        <v>#N/A</v>
      </c>
      <c r="JF70" s="185" t="e">
        <v>#N/A</v>
      </c>
      <c r="JG70" s="32"/>
      <c r="JH70" s="32"/>
      <c r="JI70" s="32"/>
      <c r="JJ70" s="32"/>
      <c r="JK70" s="32"/>
      <c r="JL70" s="32"/>
      <c r="JM70" s="32"/>
      <c r="JN70" s="32"/>
      <c r="JO70" s="32"/>
      <c r="JP70" s="32"/>
      <c r="JQ70" s="32"/>
      <c r="JR70" s="32"/>
      <c r="JS70" s="32"/>
      <c r="JT70" s="32"/>
      <c r="JU70" s="32"/>
      <c r="JV70" s="32"/>
      <c r="JW70" s="32"/>
      <c r="JX70" s="32"/>
      <c r="JY70" s="32"/>
      <c r="JZ70" s="32"/>
      <c r="KA70" s="32"/>
      <c r="KB70" s="32"/>
      <c r="KC70" s="32"/>
      <c r="KD70" s="32"/>
      <c r="KE70" s="32"/>
      <c r="KF70" s="32"/>
      <c r="KG70" s="32"/>
      <c r="KH70" s="32"/>
      <c r="KI70" s="32"/>
      <c r="KJ70" s="32"/>
      <c r="KK70" s="32"/>
      <c r="KL70" s="32"/>
      <c r="KM70" s="33">
        <v>14.79</v>
      </c>
      <c r="KN70" s="32"/>
      <c r="KO70" s="32"/>
      <c r="KP70" s="32"/>
      <c r="KQ70" s="32"/>
      <c r="KR70" s="32"/>
      <c r="KS70" s="32"/>
      <c r="KT70" s="32"/>
      <c r="KU70" s="32"/>
      <c r="KV70" s="32"/>
      <c r="KW70" s="32"/>
      <c r="KX70" s="32"/>
      <c r="KY70" s="32"/>
      <c r="KZ70" s="32"/>
      <c r="LA70" s="32"/>
      <c r="LB70" s="32"/>
      <c r="LC70" s="32"/>
      <c r="LD70" s="32"/>
      <c r="LE70" s="32"/>
      <c r="LF70" s="32"/>
      <c r="LG70" s="32"/>
      <c r="LH70" s="32"/>
      <c r="LI70" s="32"/>
      <c r="LJ70" s="32"/>
      <c r="LK70" s="32"/>
      <c r="LL70" s="32"/>
      <c r="LM70" s="32"/>
      <c r="LN70" s="32"/>
      <c r="LO70" s="32"/>
      <c r="LP70" s="32"/>
      <c r="LQ70" s="32"/>
      <c r="LR70" s="32"/>
      <c r="LS70" s="32"/>
      <c r="LT70" s="32"/>
      <c r="LU70" s="32"/>
      <c r="LV70" s="32"/>
      <c r="LW70" s="32"/>
      <c r="LX70" s="32"/>
      <c r="LY70" s="32"/>
      <c r="LZ70" s="32"/>
      <c r="MA70" s="32"/>
      <c r="MB70" s="32"/>
      <c r="MC70" s="32"/>
      <c r="MD70" s="32"/>
      <c r="ME70" s="32"/>
      <c r="MF70" s="32"/>
      <c r="MG70" s="32"/>
      <c r="MH70" s="32"/>
      <c r="MI70" s="32"/>
      <c r="MJ70" s="32"/>
      <c r="MK70" s="32"/>
      <c r="ML70" s="32"/>
      <c r="MM70" s="32"/>
      <c r="MN70" s="32"/>
      <c r="MO70" s="32"/>
      <c r="MP70" s="32"/>
      <c r="MQ70" s="32"/>
      <c r="MR70" s="32"/>
      <c r="MS70" s="32"/>
      <c r="MT70" s="32"/>
      <c r="MU70" s="32"/>
      <c r="MV70" s="32"/>
      <c r="MW70" s="32"/>
      <c r="MX70" s="32"/>
      <c r="MY70" s="32"/>
      <c r="MZ70" s="32"/>
      <c r="NA70" s="32"/>
      <c r="NB70" s="32"/>
      <c r="NC70" s="32"/>
      <c r="ND70" s="32"/>
      <c r="NE70" s="32"/>
      <c r="NF70" s="32"/>
      <c r="NG70" s="32"/>
      <c r="NH70" s="32"/>
      <c r="NI70" s="32"/>
      <c r="NJ70" s="32"/>
      <c r="NK70" s="32"/>
      <c r="NL70" s="32"/>
      <c r="NM70" s="32"/>
      <c r="NN70" s="32"/>
      <c r="NO70" s="32"/>
      <c r="NP70" s="32"/>
      <c r="NQ70" s="32"/>
      <c r="NR70" s="32"/>
      <c r="NS70" s="32"/>
      <c r="NT70" s="32"/>
      <c r="NU70" s="32"/>
      <c r="NV70" s="32"/>
      <c r="NW70" s="32"/>
      <c r="NX70" s="32"/>
      <c r="NY70" s="32"/>
      <c r="NZ70" s="32"/>
      <c r="OA70" s="32"/>
      <c r="OB70" s="32"/>
      <c r="OC70" s="32"/>
      <c r="OD70" s="32"/>
      <c r="OE70" s="32"/>
      <c r="OF70" s="32"/>
      <c r="OG70" s="32"/>
      <c r="OH70" s="32"/>
      <c r="OI70" s="32"/>
      <c r="OJ70" s="32"/>
      <c r="OL70" s="173">
        <v>262.55782206147524</v>
      </c>
      <c r="OM70" s="173">
        <v>32.810746617233704</v>
      </c>
      <c r="ON70" s="173" t="e">
        <v>#N/A</v>
      </c>
      <c r="OO70" s="173" t="e">
        <v>#N/A</v>
      </c>
      <c r="OP70" s="6">
        <v>264.49195080561964</v>
      </c>
      <c r="OQ70" s="6">
        <v>6.6465896931790924</v>
      </c>
      <c r="OR70" s="6">
        <v>238.74493213993358</v>
      </c>
      <c r="OS70" s="6">
        <v>28.120312613520106</v>
      </c>
      <c r="OT70" s="175">
        <v>2509494896873070</v>
      </c>
      <c r="OU70" s="175">
        <v>88599616134483.297</v>
      </c>
      <c r="OV70" s="176">
        <v>317.81665179734398</v>
      </c>
      <c r="OW70" s="176">
        <v>29.891567691008099</v>
      </c>
      <c r="OX70" s="39">
        <v>793165367869440</v>
      </c>
      <c r="OY70" s="39">
        <v>303994798866432</v>
      </c>
      <c r="OZ70" s="39">
        <v>675528294006784</v>
      </c>
      <c r="PA70" s="39">
        <v>154445933445120</v>
      </c>
      <c r="PB70" s="39">
        <v>376123774992384</v>
      </c>
      <c r="PC70" s="39">
        <v>534437209047040</v>
      </c>
      <c r="PD70" s="39">
        <v>233300375371776</v>
      </c>
      <c r="PE70" s="39">
        <v>400162102968320</v>
      </c>
      <c r="PF70" s="39">
        <v>492476787851264</v>
      </c>
      <c r="PG70" s="39">
        <v>779797684813824</v>
      </c>
      <c r="PH70" s="39">
        <v>409511441465344</v>
      </c>
      <c r="PI70" s="39">
        <v>689453383286784</v>
      </c>
      <c r="PJ70" s="39">
        <v>605597300948992</v>
      </c>
      <c r="PK70" s="39">
        <v>807466736549888</v>
      </c>
      <c r="PL70" s="39">
        <v>838439758987264</v>
      </c>
      <c r="PM70" s="39">
        <v>722720924893184</v>
      </c>
      <c r="PN70" s="39">
        <v>1097954836348920</v>
      </c>
      <c r="PO70" s="39">
        <v>1088338203246590</v>
      </c>
      <c r="PP70" s="39">
        <v>1122793370419200</v>
      </c>
      <c r="PQ70" s="39">
        <v>1121592658624510</v>
      </c>
      <c r="PR70" s="39">
        <v>1359119046934520</v>
      </c>
      <c r="PS70" s="39">
        <v>1218250427858940</v>
      </c>
      <c r="PT70" s="39">
        <v>1532362055745530</v>
      </c>
      <c r="PU70" s="39">
        <v>1612655127166970</v>
      </c>
      <c r="PV70" s="39">
        <v>1889131701469180</v>
      </c>
      <c r="PW70" s="39">
        <v>1851834876559360</v>
      </c>
      <c r="PX70" s="39">
        <v>1993898167631870</v>
      </c>
      <c r="PY70" s="39">
        <v>2092639331549180</v>
      </c>
      <c r="PZ70" s="39">
        <v>2346508405964800</v>
      </c>
      <c r="QA70" s="39">
        <v>2513561695813630</v>
      </c>
      <c r="QB70" s="39">
        <v>2360207472590840</v>
      </c>
      <c r="QC70" s="39">
        <v>2516831776538620</v>
      </c>
      <c r="QD70" s="39">
        <v>2714878087266300</v>
      </c>
      <c r="QE70" s="39">
        <v>2833214905253880</v>
      </c>
      <c r="QF70" s="39">
        <v>2799401433038840</v>
      </c>
      <c r="QG70" s="39">
        <v>3017533158326270</v>
      </c>
      <c r="QH70" s="39">
        <v>3202654301847550</v>
      </c>
      <c r="QI70" s="39">
        <v>3237580707463160</v>
      </c>
      <c r="QJ70" s="39">
        <v>3568127564578810</v>
      </c>
      <c r="QK70" s="39">
        <v>3498327098261500</v>
      </c>
      <c r="QL70" s="39">
        <v>3582494767054840</v>
      </c>
      <c r="QM70" s="39">
        <v>3573343802359800</v>
      </c>
      <c r="QN70" s="39">
        <v>3712083862487040</v>
      </c>
      <c r="QO70" s="39">
        <v>3825703195770880</v>
      </c>
      <c r="QP70" s="39">
        <v>3642586728235000</v>
      </c>
      <c r="QQ70" s="39">
        <v>3688398996897790</v>
      </c>
      <c r="QR70" s="39">
        <v>3859814899777530</v>
      </c>
      <c r="QS70" s="39">
        <v>3919178058694650</v>
      </c>
      <c r="QT70" s="39">
        <v>3743215127625720</v>
      </c>
      <c r="QU70" s="39">
        <v>3688384501383160</v>
      </c>
      <c r="QV70" s="39">
        <v>3809214011015160</v>
      </c>
      <c r="QW70" s="39">
        <v>3755991581589500</v>
      </c>
      <c r="QX70" s="39">
        <v>3554050003959800</v>
      </c>
      <c r="QY70" s="39">
        <v>3487501901627390</v>
      </c>
      <c r="QZ70" s="39">
        <v>3435581115727870</v>
      </c>
      <c r="RA70" s="39">
        <v>3567369502851070</v>
      </c>
      <c r="RB70" s="39">
        <v>3191364711874560</v>
      </c>
      <c r="RC70" s="39">
        <v>2996438963322880</v>
      </c>
      <c r="RD70" s="39">
        <v>2965240857755640</v>
      </c>
      <c r="RE70" s="39">
        <v>2781723616083960</v>
      </c>
      <c r="RF70" s="39">
        <v>2733929756884990</v>
      </c>
      <c r="RG70" s="39">
        <v>2594515923763200</v>
      </c>
      <c r="RH70" s="39">
        <v>2465631471403000</v>
      </c>
      <c r="RI70" s="39">
        <v>2295423259639800</v>
      </c>
      <c r="RJ70" s="39">
        <v>2023320975310840</v>
      </c>
      <c r="RK70" s="39">
        <v>1899332919885820</v>
      </c>
      <c r="RL70" s="39">
        <v>1789975267901440</v>
      </c>
      <c r="RM70" s="39">
        <v>1615470209794040</v>
      </c>
      <c r="RN70" s="39">
        <v>1544901481201660</v>
      </c>
      <c r="RO70" s="39">
        <v>1300075460427770</v>
      </c>
      <c r="RP70" s="39">
        <v>1181856888258560</v>
      </c>
      <c r="RQ70" s="39">
        <v>1082415577563130</v>
      </c>
      <c r="RR70" s="39">
        <v>920035346350080</v>
      </c>
      <c r="RS70" s="39">
        <v>850519891378176</v>
      </c>
      <c r="RT70" s="39">
        <v>735727696478208</v>
      </c>
      <c r="RU70" s="39">
        <v>581247923388416</v>
      </c>
      <c r="RV70" s="39">
        <v>551973963169792</v>
      </c>
      <c r="RW70" s="39">
        <v>470408239251456</v>
      </c>
      <c r="RX70" s="39">
        <v>385750273097728</v>
      </c>
      <c r="RY70" s="39">
        <v>299188931788800</v>
      </c>
      <c r="RZ70" s="39">
        <v>264956868034560</v>
      </c>
      <c r="SA70" s="39">
        <v>223919864807424</v>
      </c>
      <c r="SB70" s="39">
        <v>169313751269376</v>
      </c>
      <c r="SC70" s="39">
        <v>134451132628992</v>
      </c>
      <c r="SD70" s="39">
        <v>114047395561472</v>
      </c>
      <c r="SE70" s="39">
        <v>81598766645248</v>
      </c>
      <c r="SF70" s="39">
        <v>62176760954880</v>
      </c>
      <c r="SG70" s="39">
        <v>54875337523200</v>
      </c>
      <c r="SH70" s="39">
        <v>24157196648448</v>
      </c>
      <c r="SI70" s="39">
        <v>36356868800512</v>
      </c>
      <c r="SJ70" s="39">
        <v>17478251970560</v>
      </c>
      <c r="SK70" s="39">
        <v>16109063372800</v>
      </c>
      <c r="SL70" s="39">
        <v>10097715576832</v>
      </c>
      <c r="SM70" s="39">
        <v>7651882696704</v>
      </c>
      <c r="SN70" s="39">
        <v>4643725770752</v>
      </c>
      <c r="SO70" s="39">
        <v>4910363443200</v>
      </c>
      <c r="SP70" s="39">
        <v>3188654080000</v>
      </c>
      <c r="SQ70" s="39">
        <v>1348359946240</v>
      </c>
      <c r="SR70" s="39">
        <v>742580289536</v>
      </c>
      <c r="SS70" s="39">
        <v>114145726824448</v>
      </c>
      <c r="ST70" s="39">
        <v>321298215469056</v>
      </c>
      <c r="SU70" s="39">
        <v>203990428024832</v>
      </c>
      <c r="SV70" s="39">
        <v>163685968379904</v>
      </c>
      <c r="SW70" s="39">
        <v>396231805239296</v>
      </c>
      <c r="SX70" s="39">
        <v>349030450200576</v>
      </c>
      <c r="SY70" s="39">
        <v>78899572637696</v>
      </c>
      <c r="SZ70" s="39">
        <v>296677281890304</v>
      </c>
      <c r="TA70" s="39">
        <v>205444844879872</v>
      </c>
      <c r="TB70" s="39">
        <v>389254630866944</v>
      </c>
      <c r="TC70" s="39">
        <v>220333583892480</v>
      </c>
      <c r="TD70" s="39">
        <v>148903076823040</v>
      </c>
      <c r="TE70" s="39">
        <v>252387126149120</v>
      </c>
      <c r="TF70" s="39">
        <v>117129152036864</v>
      </c>
      <c r="TG70" s="39">
        <v>81347871768576</v>
      </c>
      <c r="TH70" s="39">
        <v>192674044837888</v>
      </c>
      <c r="TI70" s="39">
        <v>313960297398272</v>
      </c>
      <c r="TJ70" s="39">
        <v>103288435376128</v>
      </c>
      <c r="TK70" s="39">
        <v>138613954183168</v>
      </c>
      <c r="TL70" s="39">
        <v>136676286398464</v>
      </c>
      <c r="TM70" s="39">
        <v>103579075477504</v>
      </c>
      <c r="TN70" s="39">
        <v>113227056807936</v>
      </c>
      <c r="TO70" s="39">
        <v>129237042331648</v>
      </c>
      <c r="TP70" s="39">
        <v>169088164823040</v>
      </c>
      <c r="TQ70" s="39">
        <v>131703670571008</v>
      </c>
      <c r="TR70" s="39">
        <v>181626919190528</v>
      </c>
      <c r="TS70" s="39">
        <v>138468126621696</v>
      </c>
      <c r="TT70" s="39">
        <v>238094649393152</v>
      </c>
      <c r="TU70" s="39">
        <v>316158481793024</v>
      </c>
      <c r="TV70" s="39">
        <v>288670355554304</v>
      </c>
      <c r="TW70" s="39">
        <v>250829512638464</v>
      </c>
      <c r="TX70" s="39">
        <v>356419136126976</v>
      </c>
      <c r="TY70" s="39">
        <v>204531728121856</v>
      </c>
      <c r="TZ70" s="39">
        <v>386378948935680</v>
      </c>
      <c r="UA70" s="39">
        <v>339048442888192</v>
      </c>
      <c r="UB70" s="39">
        <v>199140973740032</v>
      </c>
      <c r="UC70" s="39">
        <v>239381830959104</v>
      </c>
      <c r="UD70" s="39">
        <v>256333580337152</v>
      </c>
      <c r="UE70" s="39">
        <v>223773030612992</v>
      </c>
      <c r="UF70" s="39">
        <v>464763175829504</v>
      </c>
      <c r="UG70" s="39">
        <v>377630469652480</v>
      </c>
      <c r="UH70" s="39">
        <v>219598842494976</v>
      </c>
      <c r="UI70" s="39">
        <v>371900547072000</v>
      </c>
      <c r="UJ70" s="39">
        <v>228629380333568</v>
      </c>
      <c r="UK70" s="39">
        <v>266907890483200</v>
      </c>
      <c r="UL70" s="39">
        <v>246768604282880</v>
      </c>
      <c r="UM70" s="39">
        <v>247258532544512</v>
      </c>
      <c r="UN70" s="39">
        <v>266071579820032</v>
      </c>
      <c r="UO70" s="39">
        <v>297619591004160</v>
      </c>
      <c r="UP70" s="39">
        <v>231283787563008</v>
      </c>
      <c r="UQ70" s="39">
        <v>219384194793472</v>
      </c>
      <c r="UR70" s="39">
        <v>325629790650368</v>
      </c>
      <c r="US70" s="39">
        <v>222925747650560</v>
      </c>
      <c r="UT70" s="39">
        <v>208370489360384</v>
      </c>
      <c r="UU70" s="39">
        <v>217345863712768</v>
      </c>
      <c r="UV70" s="39">
        <v>206359102488576</v>
      </c>
      <c r="UW70" s="39">
        <v>226321170956288</v>
      </c>
      <c r="UX70" s="39">
        <v>224405732982784</v>
      </c>
      <c r="UY70" s="39">
        <v>213620029915136</v>
      </c>
      <c r="UZ70" s="39">
        <v>164788298579968</v>
      </c>
      <c r="VA70" s="39">
        <v>170509614448640</v>
      </c>
      <c r="VB70" s="39">
        <v>152251121270784</v>
      </c>
      <c r="VC70" s="39">
        <v>167883543937024</v>
      </c>
      <c r="VD70" s="39">
        <v>189460754989056</v>
      </c>
      <c r="VE70" s="39">
        <v>145990317244416</v>
      </c>
      <c r="VF70" s="39">
        <v>154347501518848</v>
      </c>
      <c r="VG70" s="39">
        <v>108395864522752</v>
      </c>
      <c r="VH70" s="39">
        <v>103718150209536</v>
      </c>
      <c r="VI70" s="39">
        <v>123676468969472</v>
      </c>
      <c r="VJ70" s="39">
        <v>82369394507776</v>
      </c>
      <c r="VK70" s="39">
        <v>101071074623488</v>
      </c>
      <c r="VL70" s="39">
        <v>92463792390144</v>
      </c>
      <c r="VM70" s="39">
        <v>59719095943168</v>
      </c>
      <c r="VN70" s="39">
        <v>86766048509952</v>
      </c>
      <c r="VO70" s="39">
        <v>108174614986752</v>
      </c>
      <c r="VP70" s="39">
        <v>51072789905408</v>
      </c>
      <c r="VQ70" s="39">
        <v>41149217636352</v>
      </c>
      <c r="VR70" s="39">
        <v>34277756502016</v>
      </c>
      <c r="VS70" s="39">
        <v>28025099911168</v>
      </c>
      <c r="VT70" s="39">
        <v>24918668345344</v>
      </c>
      <c r="VU70" s="39">
        <v>20355297050624</v>
      </c>
      <c r="VV70" s="39">
        <v>37891946315776</v>
      </c>
      <c r="VW70" s="39">
        <v>17398382985216</v>
      </c>
      <c r="VX70" s="39">
        <v>31500483428352</v>
      </c>
      <c r="VY70" s="39">
        <v>10323814776832</v>
      </c>
      <c r="VZ70" s="39">
        <v>15489656946688</v>
      </c>
      <c r="WA70" s="39">
        <v>14021305565184</v>
      </c>
      <c r="WB70" s="39">
        <v>7989485371392</v>
      </c>
      <c r="WC70" s="39">
        <v>3696484155392</v>
      </c>
      <c r="WD70" s="39">
        <v>8077394837504</v>
      </c>
      <c r="WE70" s="39">
        <v>2884957372416</v>
      </c>
      <c r="WF70" s="39">
        <v>6944501792768</v>
      </c>
      <c r="WG70" s="39">
        <v>6528758185984</v>
      </c>
      <c r="WH70" s="39">
        <v>2695328169984</v>
      </c>
      <c r="WI70" s="39">
        <v>1949748297728</v>
      </c>
      <c r="WJ70" s="39">
        <v>3750974455808</v>
      </c>
      <c r="WK70" s="39">
        <v>1832406745088</v>
      </c>
      <c r="WL70" s="39">
        <v>1506348892160</v>
      </c>
      <c r="WM70" s="39">
        <v>868460265472</v>
      </c>
      <c r="WN70" s="36"/>
      <c r="WO70" s="37">
        <v>2.2261551810211544</v>
      </c>
      <c r="WP70" s="37" t="e">
        <v>#N/A</v>
      </c>
      <c r="WQ70" s="37">
        <v>19.945490449798843</v>
      </c>
      <c r="WR70" s="37" t="e">
        <v>#N/A</v>
      </c>
      <c r="WS70" s="37">
        <v>20.004660758840984</v>
      </c>
      <c r="WT70" s="37" t="e">
        <v>#N/A</v>
      </c>
      <c r="WU70" s="37">
        <v>179.23403252324167</v>
      </c>
      <c r="WV70" t="e">
        <v>#N/A</v>
      </c>
      <c r="WW70"/>
      <c r="WX70" s="39">
        <v>4.1499968865117429</v>
      </c>
      <c r="WY70" s="39">
        <v>906.96999999999991</v>
      </c>
      <c r="WZ70" s="39">
        <v>7.9643061942613524</v>
      </c>
      <c r="XA70" s="39">
        <v>67.593939393939394</v>
      </c>
      <c r="XB70" s="227">
        <v>3856979692111801</v>
      </c>
      <c r="XC70" s="227">
        <v>298112508618841.69</v>
      </c>
      <c r="XD70" s="39">
        <v>217.76813064326362</v>
      </c>
      <c r="XE70" s="39">
        <v>13.002191579439419</v>
      </c>
      <c r="XF70" s="39">
        <v>234.9593563265843</v>
      </c>
      <c r="XG70" s="39">
        <v>17.223978166704406</v>
      </c>
      <c r="XH70" s="220"/>
      <c r="XI70" s="223"/>
      <c r="XJ70" s="223"/>
      <c r="XK70" s="187">
        <v>1029329070887470</v>
      </c>
      <c r="XL70" s="187">
        <v>869842469944375</v>
      </c>
      <c r="XM70" s="187">
        <v>1309607764993610</v>
      </c>
      <c r="XN70" s="187">
        <v>2013766999829140</v>
      </c>
      <c r="XO70" s="187">
        <v>2745195308876300</v>
      </c>
      <c r="XP70" s="187">
        <v>3359279445990460</v>
      </c>
      <c r="XQ70" s="187">
        <v>3806035803992860</v>
      </c>
      <c r="XR70" s="187">
        <v>4071241525952890</v>
      </c>
      <c r="XS70" s="187">
        <v>4229000767207100</v>
      </c>
      <c r="XT70" s="187">
        <v>4388048026299160</v>
      </c>
      <c r="XU70" s="187">
        <v>4661484422951970</v>
      </c>
      <c r="XV70" s="187">
        <v>5010268830629690</v>
      </c>
      <c r="XW70" s="187">
        <v>5274007498830270</v>
      </c>
      <c r="XX70" s="187">
        <v>5395850253765230</v>
      </c>
      <c r="XY70" s="187">
        <v>5268083795199920</v>
      </c>
      <c r="XZ70" s="187">
        <v>4818652527984030</v>
      </c>
      <c r="YA70" s="187">
        <v>4090698068145640</v>
      </c>
      <c r="YB70" s="187">
        <v>3185000050158210</v>
      </c>
      <c r="YC70" s="187">
        <v>2258548856524030</v>
      </c>
      <c r="YD70" s="187">
        <v>1442249301849350</v>
      </c>
      <c r="YE70" s="187">
        <v>814252122512048</v>
      </c>
      <c r="YF70" s="187">
        <v>387966811948081</v>
      </c>
      <c r="YG70" s="187">
        <v>142797171455858</v>
      </c>
      <c r="YH70" s="187">
        <v>32074873439597.602</v>
      </c>
      <c r="YI70" s="187">
        <v>49211985309.090103</v>
      </c>
      <c r="YJ70" s="187">
        <v>0</v>
      </c>
      <c r="YK70" s="187">
        <v>1301850088187.6399</v>
      </c>
      <c r="YL70" s="187">
        <v>2426808397507.3799</v>
      </c>
      <c r="YM70" s="187">
        <v>2025017544726.8301</v>
      </c>
      <c r="YN70" s="187">
        <v>1163443582253.22</v>
      </c>
      <c r="YO70" s="187">
        <v>470860030562.04199</v>
      </c>
      <c r="YP70" s="187">
        <v>133746586899.87801</v>
      </c>
      <c r="YQ70" s="187">
        <v>34352351643.547401</v>
      </c>
      <c r="YR70" s="187">
        <v>25918836407.584301</v>
      </c>
      <c r="YS70" s="187">
        <v>31128146812.369801</v>
      </c>
      <c r="YT70"/>
      <c r="YU70" s="187"/>
      <c r="YV70" s="187"/>
      <c r="YW70" s="187"/>
      <c r="YX70" s="187">
        <v>410967822517317</v>
      </c>
      <c r="YY70" s="187">
        <v>287219970938477</v>
      </c>
      <c r="YZ70" s="187">
        <v>423917808826680</v>
      </c>
      <c r="ZA70" s="187">
        <v>709877276994662</v>
      </c>
      <c r="ZB70" s="187">
        <v>972971559369821</v>
      </c>
      <c r="ZC70" s="187">
        <v>1068507627788400</v>
      </c>
      <c r="ZD70" s="187">
        <v>967007092203573</v>
      </c>
      <c r="ZE70" s="187">
        <v>743823694515415</v>
      </c>
      <c r="ZF70" s="187">
        <v>512227387449694</v>
      </c>
      <c r="ZG70" s="187">
        <v>340545845192375</v>
      </c>
      <c r="ZH70" s="187">
        <v>259826903472063</v>
      </c>
      <c r="ZI70" s="187">
        <v>254813285214637</v>
      </c>
      <c r="ZJ70" s="187">
        <v>272512418607921</v>
      </c>
      <c r="ZK70" s="187">
        <v>286164064860111</v>
      </c>
      <c r="ZL70" s="187">
        <v>286134579213918</v>
      </c>
      <c r="ZM70" s="187">
        <v>269377968681457</v>
      </c>
      <c r="ZN70" s="187">
        <v>237898004700864</v>
      </c>
      <c r="ZO70" s="187">
        <v>195318898460931</v>
      </c>
      <c r="ZP70" s="187">
        <v>148158105844261</v>
      </c>
      <c r="ZQ70" s="187">
        <v>102615628400094</v>
      </c>
      <c r="ZR70" s="187">
        <v>63693737431944.602</v>
      </c>
      <c r="ZS70" s="187">
        <v>33969568738605.398</v>
      </c>
      <c r="ZT70" s="187">
        <v>14509762418109</v>
      </c>
      <c r="ZU70" s="187">
        <v>4150914301708.9302</v>
      </c>
      <c r="ZV70" s="187">
        <v>329013752056.75201</v>
      </c>
      <c r="ZW70" s="187">
        <v>0</v>
      </c>
      <c r="ZX70" s="187">
        <v>2025646754644.3</v>
      </c>
      <c r="ZY70" s="187">
        <v>2529374620668.25</v>
      </c>
      <c r="ZZ70" s="187">
        <v>2141457088421.55</v>
      </c>
      <c r="AAA70" s="187">
        <v>1385910014592.46</v>
      </c>
      <c r="AAB70" s="187">
        <v>725282412000.01904</v>
      </c>
      <c r="AAC70" s="187">
        <v>313214763550.95001</v>
      </c>
      <c r="AAD70" s="187">
        <v>151473562855.716</v>
      </c>
      <c r="AAE70" s="187">
        <v>138492607939.89499</v>
      </c>
      <c r="AAF70" s="187">
        <v>152322573979.242</v>
      </c>
    </row>
    <row r="71" spans="1:708" x14ac:dyDescent="0.3">
      <c r="A71" s="2">
        <v>43130</v>
      </c>
      <c r="B71" s="4" t="s">
        <v>6</v>
      </c>
      <c r="C71" s="4" t="s">
        <v>11</v>
      </c>
      <c r="D71" s="4">
        <v>23</v>
      </c>
      <c r="E71" s="3">
        <v>0.71701388888888884</v>
      </c>
      <c r="F71" s="3">
        <v>0.71903935185185175</v>
      </c>
      <c r="G71" s="196"/>
      <c r="H71" s="57">
        <v>43130.717013888891</v>
      </c>
      <c r="I71" s="57">
        <v>43130.719039351854</v>
      </c>
      <c r="J71" s="196">
        <f t="shared" si="0"/>
        <v>65</v>
      </c>
      <c r="K71" s="77">
        <v>4.8</v>
      </c>
      <c r="L71" s="53">
        <v>99</v>
      </c>
      <c r="M71" s="53"/>
      <c r="N71" s="53">
        <v>4.7</v>
      </c>
      <c r="O71" s="53">
        <v>186</v>
      </c>
      <c r="P71" s="53">
        <v>1032</v>
      </c>
      <c r="Q71" s="54">
        <v>2</v>
      </c>
      <c r="R71" s="210" t="s">
        <v>11</v>
      </c>
      <c r="S71" s="211">
        <v>14.4</v>
      </c>
      <c r="T71" s="211">
        <v>2.018691588785047</v>
      </c>
      <c r="U71" s="212">
        <v>3138.6666666666665</v>
      </c>
      <c r="V71" s="78">
        <v>23</v>
      </c>
      <c r="W71" s="116">
        <v>10.477142857142857</v>
      </c>
      <c r="X71" s="116">
        <v>85.249553571428578</v>
      </c>
      <c r="Y71" s="116">
        <v>6.6901785714285715</v>
      </c>
      <c r="Z71" s="117">
        <v>8.5975864932571353E-2</v>
      </c>
      <c r="AA71" s="117">
        <v>373.05582160000017</v>
      </c>
      <c r="AB71" s="116">
        <v>1.0281181285142862</v>
      </c>
      <c r="AC71" s="116">
        <v>1.0594850824571429</v>
      </c>
      <c r="AD71" s="116">
        <v>16.253392857142856</v>
      </c>
      <c r="AE71" s="116">
        <v>3.2175914846285729</v>
      </c>
      <c r="AF71" s="116">
        <v>193.44071428571428</v>
      </c>
      <c r="AG71" s="116">
        <v>1.0058279850857128</v>
      </c>
      <c r="AH71" s="116">
        <v>58.302723214285713</v>
      </c>
      <c r="AI71" s="116">
        <v>449.31678571428569</v>
      </c>
      <c r="AJ71" s="118">
        <v>22.134285714285713</v>
      </c>
      <c r="AK71" s="83">
        <v>373.07785312500016</v>
      </c>
      <c r="AL71" s="84">
        <v>5.977169847452223</v>
      </c>
      <c r="AM71" s="76"/>
      <c r="AN71" s="48">
        <v>203.44329899097221</v>
      </c>
      <c r="AO71" s="49">
        <v>43.915550054820045</v>
      </c>
      <c r="AP71" s="48">
        <v>1.7444843936658536</v>
      </c>
      <c r="AQ71" s="49">
        <v>6.2716257020611663E-2</v>
      </c>
      <c r="AR71" s="49">
        <v>1.2485847782861004</v>
      </c>
      <c r="AS71" s="49">
        <v>2.6590961653906044E-2</v>
      </c>
      <c r="AT71" s="89">
        <v>74.460440968312554</v>
      </c>
      <c r="AU71" s="90">
        <v>39.211989639643669</v>
      </c>
      <c r="AV71" s="89">
        <v>6.1470072436980754</v>
      </c>
      <c r="AW71" s="90">
        <v>3.237106592711144</v>
      </c>
      <c r="AX71" s="74">
        <v>23.815479900820016</v>
      </c>
      <c r="AY71" s="74">
        <v>7.0302666227575106</v>
      </c>
      <c r="AZ71" s="74">
        <v>18.311298762844544</v>
      </c>
      <c r="BA71" s="90">
        <v>11.842560873273481</v>
      </c>
      <c r="BB71" s="89">
        <v>69.530837680237894</v>
      </c>
      <c r="BC71" s="74">
        <v>53.166360321988101</v>
      </c>
      <c r="BD71" s="74">
        <v>23.416253016281768</v>
      </c>
      <c r="BE71" s="70">
        <v>19.574364874238181</v>
      </c>
      <c r="BF71" s="74">
        <v>17.768359582640173</v>
      </c>
      <c r="BG71" s="69">
        <v>38.311042530869202</v>
      </c>
      <c r="BH71" s="88">
        <v>6.4372386299139794</v>
      </c>
      <c r="BI71" s="70">
        <v>3.3899468117778113</v>
      </c>
      <c r="BJ71" s="70">
        <v>23.011041650733151</v>
      </c>
      <c r="BK71" s="70">
        <v>14.882049877269665</v>
      </c>
      <c r="BL71" s="70">
        <v>22.328752739864168</v>
      </c>
      <c r="BM71" s="69">
        <v>48.14388136955354</v>
      </c>
      <c r="BN71" s="71">
        <v>183167.9566799266</v>
      </c>
      <c r="BO71" s="72">
        <v>185934.65501203778</v>
      </c>
      <c r="BP71" s="73">
        <v>1433243810758313.7</v>
      </c>
      <c r="BQ71" s="73">
        <v>1454892538694187.7</v>
      </c>
      <c r="BR71" s="49">
        <v>5.7707468583057135</v>
      </c>
      <c r="BS71" s="49">
        <v>4.213648240105397</v>
      </c>
      <c r="BT71" s="70">
        <v>45.154662245713929</v>
      </c>
      <c r="BU71" s="69">
        <v>32.970751927952008</v>
      </c>
      <c r="BV71" s="85">
        <v>772924213780768.87</v>
      </c>
      <c r="BW71" s="75">
        <v>1321904545570554.2</v>
      </c>
      <c r="BX71" s="75">
        <v>1236901411486392.2</v>
      </c>
      <c r="BY71" s="75">
        <v>1737903605846060</v>
      </c>
      <c r="BZ71" s="75">
        <v>1547317874320222.7</v>
      </c>
      <c r="CA71" s="75">
        <v>1582836957202036.5</v>
      </c>
      <c r="CB71" s="75">
        <v>2027663524184031.7</v>
      </c>
      <c r="CC71" s="75">
        <v>2061545208166010.7</v>
      </c>
      <c r="CD71" s="75">
        <v>2313362643777999</v>
      </c>
      <c r="CE71" s="75">
        <v>2461491117667398</v>
      </c>
      <c r="CF71" s="75">
        <v>2622158049728720.5</v>
      </c>
      <c r="CG71" s="75">
        <v>2224593491591936.7</v>
      </c>
      <c r="CH71" s="75">
        <v>2370604309405729</v>
      </c>
      <c r="CI71" s="75">
        <v>2381940227160321.5</v>
      </c>
      <c r="CJ71" s="75">
        <v>2446253641280883</v>
      </c>
      <c r="CK71" s="75">
        <v>2492248030762201</v>
      </c>
      <c r="CL71" s="75">
        <v>2628739582595991</v>
      </c>
      <c r="CM71" s="75">
        <v>2655716355289750.5</v>
      </c>
      <c r="CN71" s="75">
        <v>2594723771850317</v>
      </c>
      <c r="CO71" s="75">
        <v>2671043402684095</v>
      </c>
      <c r="CP71" s="75">
        <v>2573282964088241.5</v>
      </c>
      <c r="CQ71" s="75">
        <v>2614856083724436.5</v>
      </c>
      <c r="CR71" s="75">
        <v>2644467525148538.5</v>
      </c>
      <c r="CS71" s="75">
        <v>2488203848168483</v>
      </c>
      <c r="CT71" s="75">
        <v>2386845438993845.5</v>
      </c>
      <c r="CU71" s="75">
        <v>2369155048514033.5</v>
      </c>
      <c r="CV71" s="75">
        <v>2314235131007088.5</v>
      </c>
      <c r="CW71" s="75">
        <v>2122305034744996.2</v>
      </c>
      <c r="CX71" s="75">
        <v>2173061877844500.7</v>
      </c>
      <c r="CY71" s="75">
        <v>2328114404505442.5</v>
      </c>
      <c r="CZ71" s="75">
        <v>2193503691697640.2</v>
      </c>
      <c r="DA71" s="75">
        <v>2141650114082992.3</v>
      </c>
      <c r="DB71" s="75">
        <v>2104720428179972</v>
      </c>
      <c r="DC71" s="75">
        <v>1954452514060798.2</v>
      </c>
      <c r="DD71" s="75">
        <v>1903759604885828.7</v>
      </c>
      <c r="DE71" s="75">
        <v>1873745156842480.2</v>
      </c>
      <c r="DF71" s="75">
        <v>1680845798990455.7</v>
      </c>
      <c r="DG71" s="75">
        <v>1516991059939424.5</v>
      </c>
      <c r="DH71" s="75">
        <v>1369319560771112.8</v>
      </c>
      <c r="DI71" s="75">
        <v>1217534019223143.2</v>
      </c>
      <c r="DJ71" s="75">
        <v>1079156341787470.1</v>
      </c>
      <c r="DK71" s="75">
        <v>983813843437451.25</v>
      </c>
      <c r="DL71" s="75">
        <v>830782498952883.75</v>
      </c>
      <c r="DM71" s="75">
        <v>722531241237283.75</v>
      </c>
      <c r="DN71" s="75">
        <v>727392988892247.62</v>
      </c>
      <c r="DO71" s="75">
        <v>582608033872824.87</v>
      </c>
      <c r="DP71" s="75">
        <v>514514488562994</v>
      </c>
      <c r="DQ71" s="75">
        <v>528682909328592.75</v>
      </c>
      <c r="DR71" s="75">
        <v>447044334578267.12</v>
      </c>
      <c r="DS71" s="75">
        <v>427942403922750.19</v>
      </c>
      <c r="DT71" s="75">
        <v>361715140636262.62</v>
      </c>
      <c r="DU71" s="75">
        <v>278581808619594.81</v>
      </c>
      <c r="DV71" s="75">
        <v>233826186893212.62</v>
      </c>
      <c r="DW71" s="75">
        <v>204886107063117.19</v>
      </c>
      <c r="DX71" s="75">
        <v>162771930679602.16</v>
      </c>
      <c r="DY71" s="75">
        <v>151192632614432.34</v>
      </c>
      <c r="DZ71" s="75">
        <v>122226205712896.11</v>
      </c>
      <c r="EA71" s="75">
        <v>104739675626619.31</v>
      </c>
      <c r="EB71" s="75">
        <v>89970869707478.734</v>
      </c>
      <c r="EC71" s="75">
        <v>68900494515889.812</v>
      </c>
      <c r="ED71" s="75">
        <v>64710785693172.414</v>
      </c>
      <c r="EE71" s="75">
        <v>59687141170315.687</v>
      </c>
      <c r="EF71" s="75">
        <v>57555878575026.961</v>
      </c>
      <c r="EG71" s="75">
        <v>44907429584153.914</v>
      </c>
      <c r="EH71" s="75">
        <v>37076435932382.758</v>
      </c>
      <c r="EI71" s="75">
        <v>29964352129142.687</v>
      </c>
      <c r="EJ71" s="75">
        <v>34015088054357.266</v>
      </c>
      <c r="EK71" s="75">
        <v>30460286482015.297</v>
      </c>
      <c r="EL71" s="75">
        <v>19445572138748.559</v>
      </c>
      <c r="EM71" s="75">
        <v>20558068043058.516</v>
      </c>
      <c r="EN71" s="75">
        <v>16370842548594.932</v>
      </c>
      <c r="EO71" s="75">
        <v>12592517619920.203</v>
      </c>
      <c r="EP71" s="75">
        <v>12166287817230.15</v>
      </c>
      <c r="EQ71" s="75">
        <v>6925765852270.4971</v>
      </c>
      <c r="ER71" s="75">
        <v>3392868392081.832</v>
      </c>
      <c r="ES71" s="75">
        <v>7178691940635.8447</v>
      </c>
      <c r="ET71" s="75">
        <v>3898299856683.7686</v>
      </c>
      <c r="EU71" s="75">
        <v>2242154787801.8555</v>
      </c>
      <c r="EV71" s="75">
        <v>4593779166612.127</v>
      </c>
      <c r="EW71" s="75">
        <v>4133962409819.6104</v>
      </c>
      <c r="EX71" s="75">
        <v>4322120163146.3276</v>
      </c>
      <c r="EY71" s="75">
        <v>3494399297222.5596</v>
      </c>
      <c r="EZ71" s="75">
        <v>1577389038691.2212</v>
      </c>
      <c r="FA71" s="75">
        <v>527398172249.98328</v>
      </c>
      <c r="FB71" s="75">
        <v>531459188134.90625</v>
      </c>
      <c r="FC71" s="75">
        <v>1606935398603.6304</v>
      </c>
      <c r="FD71" s="75">
        <v>4859020854986.4189</v>
      </c>
      <c r="FE71" s="75">
        <v>2177030477886.135</v>
      </c>
      <c r="FF71" s="75">
        <v>548746260923.10229</v>
      </c>
      <c r="FG71" s="75">
        <v>1668000593259.2732</v>
      </c>
      <c r="FH71" s="75">
        <v>1682231928560.8792</v>
      </c>
      <c r="FI71" s="75">
        <v>0</v>
      </c>
      <c r="FJ71" s="182">
        <v>906310832324669</v>
      </c>
      <c r="FK71" s="75">
        <v>1350364456899697</v>
      </c>
      <c r="FL71" s="75">
        <v>1373546911710682.5</v>
      </c>
      <c r="FM71" s="75">
        <v>1706452710249435.2</v>
      </c>
      <c r="FN71" s="75">
        <v>1759405659605752.5</v>
      </c>
      <c r="FO71" s="75">
        <v>1802330341987654.5</v>
      </c>
      <c r="FP71" s="75">
        <v>2071943142810445</v>
      </c>
      <c r="FQ71" s="75">
        <v>2208912839865099</v>
      </c>
      <c r="FR71" s="75">
        <v>2253645254934068.5</v>
      </c>
      <c r="FS71" s="39">
        <v>2416576445832860</v>
      </c>
      <c r="FT71" s="39">
        <v>2506707878249462</v>
      </c>
      <c r="FU71" s="39">
        <v>2521531176636940</v>
      </c>
      <c r="FV71" s="39">
        <v>2602706131044646</v>
      </c>
      <c r="FW71" s="39">
        <v>2551510625902112.5</v>
      </c>
      <c r="FX71" s="39">
        <v>2677289261691365</v>
      </c>
      <c r="FY71" s="39">
        <v>2747701861777521</v>
      </c>
      <c r="FZ71" s="39">
        <v>2774261307829697.5</v>
      </c>
      <c r="GA71" s="39">
        <v>2821756072788893.5</v>
      </c>
      <c r="GB71" s="39">
        <v>2726208013225345</v>
      </c>
      <c r="GC71" s="39">
        <v>2661064124489695.5</v>
      </c>
      <c r="GD71" s="39">
        <v>2569944625238698</v>
      </c>
      <c r="GE71" s="39">
        <v>2641036490032415.5</v>
      </c>
      <c r="GF71" s="39">
        <v>2641166837544846.5</v>
      </c>
      <c r="GG71" s="39">
        <v>2537308318819802.5</v>
      </c>
      <c r="GH71" s="39">
        <v>2499766058032944</v>
      </c>
      <c r="GI71" s="39">
        <v>2352545192829558.5</v>
      </c>
      <c r="GJ71" s="39">
        <v>2229471173542670.7</v>
      </c>
      <c r="GK71" s="39">
        <v>2075246243984756.2</v>
      </c>
      <c r="GL71" s="39">
        <v>1970969726877428.7</v>
      </c>
      <c r="GM71" s="39">
        <v>1820388687805266.5</v>
      </c>
      <c r="GN71" s="39">
        <v>1707010131665973.5</v>
      </c>
      <c r="GO71" s="39">
        <v>1664447841629377.7</v>
      </c>
      <c r="GP71" s="39">
        <v>1601225095756905.7</v>
      </c>
      <c r="GQ71" s="39">
        <v>1548203772791798</v>
      </c>
      <c r="GR71" s="39">
        <v>1424856212093491.5</v>
      </c>
      <c r="GS71" s="39">
        <v>1393170375927735.2</v>
      </c>
      <c r="GT71" s="39">
        <v>1308937842176564.2</v>
      </c>
      <c r="GU71" s="39">
        <v>1196999309103587.5</v>
      </c>
      <c r="GV71" s="39">
        <v>1068172199647336</v>
      </c>
      <c r="GW71" s="39">
        <v>1024114125057958.6</v>
      </c>
      <c r="GX71" s="39">
        <v>897727466282575.37</v>
      </c>
      <c r="GY71" s="39">
        <v>821230868821638.12</v>
      </c>
      <c r="GZ71" s="39">
        <v>786261581922993.75</v>
      </c>
      <c r="HA71" s="39">
        <v>747955727556110</v>
      </c>
      <c r="HB71" s="39">
        <v>698073215014429</v>
      </c>
      <c r="HC71" s="39">
        <v>654903948454725.87</v>
      </c>
      <c r="HD71" s="39">
        <v>622912970801382.75</v>
      </c>
      <c r="HE71" s="39">
        <v>580550889341040.12</v>
      </c>
      <c r="HF71" s="39">
        <v>524264056276422.94</v>
      </c>
      <c r="HG71" s="39">
        <v>461709951864116.19</v>
      </c>
      <c r="HH71" s="39">
        <v>425714968213509.81</v>
      </c>
      <c r="HI71" s="39">
        <v>370324764858354.25</v>
      </c>
      <c r="HJ71" s="39">
        <v>315301448207789.81</v>
      </c>
      <c r="HK71" s="39">
        <v>282913006911939.94</v>
      </c>
      <c r="HL71" s="39">
        <v>251460268298580.06</v>
      </c>
      <c r="HM71" s="39">
        <v>213441285052480.91</v>
      </c>
      <c r="HN71" s="39">
        <v>192915076485233</v>
      </c>
      <c r="HO71" s="39">
        <v>175399001531256.53</v>
      </c>
      <c r="HP71" s="39">
        <v>135305609344963.17</v>
      </c>
      <c r="HQ71" s="39">
        <v>128294713353801.33</v>
      </c>
      <c r="HR71" s="39">
        <v>104322141046407.98</v>
      </c>
      <c r="HS71" s="39">
        <v>94667119544786.672</v>
      </c>
      <c r="HT71" s="39">
        <v>74463077175540.359</v>
      </c>
      <c r="HU71" s="39">
        <v>68024072515082.648</v>
      </c>
      <c r="HV71" s="39">
        <v>55254530026405.305</v>
      </c>
      <c r="HW71" s="39">
        <v>54510267186956.094</v>
      </c>
      <c r="HX71" s="39">
        <v>47779816236336.93</v>
      </c>
      <c r="HY71" s="39">
        <v>38170989287039.609</v>
      </c>
      <c r="HZ71" s="39">
        <v>30136874410512.961</v>
      </c>
      <c r="IA71" s="39">
        <v>26000378583047.852</v>
      </c>
      <c r="IB71" s="39">
        <v>23187137308468.84</v>
      </c>
      <c r="IC71" s="39">
        <v>22562042595086.824</v>
      </c>
      <c r="ID71" s="39">
        <v>20480034072476.512</v>
      </c>
      <c r="IE71" s="39">
        <v>17023787661021.105</v>
      </c>
      <c r="IF71" s="39">
        <v>15766781425438.764</v>
      </c>
      <c r="IG71" s="39">
        <v>16706248267941.713</v>
      </c>
      <c r="IH71" s="39">
        <v>13110747935901.58</v>
      </c>
      <c r="II71" s="39">
        <v>12725343683921.955</v>
      </c>
      <c r="IJ71" s="39">
        <v>10036686069868.691</v>
      </c>
      <c r="IK71" s="39">
        <v>12276384321178.416</v>
      </c>
      <c r="IL71" s="39">
        <v>10543886774162.172</v>
      </c>
      <c r="IM71" s="39">
        <v>13265219474521.52</v>
      </c>
      <c r="IN71" s="39">
        <v>11348653482726.1</v>
      </c>
      <c r="IO71" s="39">
        <v>9997562212550.9102</v>
      </c>
      <c r="IP71" s="39">
        <v>8470238537610.7646</v>
      </c>
      <c r="IQ71" s="39">
        <v>7390624322931.0957</v>
      </c>
      <c r="IR71" s="39">
        <v>7391483721946.8799</v>
      </c>
      <c r="IS71" s="39">
        <v>6104206563152.0684</v>
      </c>
      <c r="IT71" s="39">
        <v>5815334197002.4307</v>
      </c>
      <c r="IU71" s="39">
        <v>6729087677389.2324</v>
      </c>
      <c r="IV71" s="39">
        <v>4413223035386.3467</v>
      </c>
      <c r="IW71" s="39">
        <v>3109762081871.9185</v>
      </c>
      <c r="IY71" s="219"/>
      <c r="IZ71" s="219"/>
      <c r="JA71" s="33">
        <v>14.79</v>
      </c>
      <c r="JB71" s="185" t="e">
        <v>#N/A</v>
      </c>
      <c r="JC71" s="185" t="e">
        <v>#N/A</v>
      </c>
      <c r="JD71" s="33">
        <v>14.79</v>
      </c>
      <c r="JE71" s="185" t="e">
        <v>#N/A</v>
      </c>
      <c r="JF71" s="185" t="e">
        <v>#N/A</v>
      </c>
      <c r="JG71" s="32"/>
      <c r="JH71" s="32"/>
      <c r="JI71" s="32"/>
      <c r="JJ71" s="32"/>
      <c r="JK71" s="32"/>
      <c r="JL71" s="32"/>
      <c r="JM71" s="32"/>
      <c r="JN71" s="32"/>
      <c r="JO71" s="32"/>
      <c r="JP71" s="32"/>
      <c r="JQ71" s="32"/>
      <c r="JR71" s="32"/>
      <c r="JS71" s="32"/>
      <c r="JT71" s="32"/>
      <c r="JU71" s="32"/>
      <c r="JV71" s="32"/>
      <c r="JW71" s="32"/>
      <c r="JX71" s="32"/>
      <c r="JY71" s="32"/>
      <c r="JZ71" s="32"/>
      <c r="KA71" s="32"/>
      <c r="KB71" s="32"/>
      <c r="KC71" s="32"/>
      <c r="KD71" s="32"/>
      <c r="KE71" s="32"/>
      <c r="KF71" s="32"/>
      <c r="KG71" s="32"/>
      <c r="KH71" s="32"/>
      <c r="KI71" s="32"/>
      <c r="KJ71" s="32"/>
      <c r="KK71" s="32"/>
      <c r="KL71" s="32"/>
      <c r="KM71" s="33">
        <v>14.79</v>
      </c>
      <c r="KN71" s="32"/>
      <c r="KO71" s="32"/>
      <c r="KP71" s="32"/>
      <c r="KQ71" s="32"/>
      <c r="KR71" s="32"/>
      <c r="KS71" s="32"/>
      <c r="KT71" s="32"/>
      <c r="KU71" s="32"/>
      <c r="KV71" s="32"/>
      <c r="KW71" s="32"/>
      <c r="KX71" s="32"/>
      <c r="KY71" s="32"/>
      <c r="KZ71" s="32"/>
      <c r="LA71" s="32"/>
      <c r="LB71" s="32"/>
      <c r="LC71" s="32"/>
      <c r="LD71" s="32"/>
      <c r="LE71" s="32"/>
      <c r="LF71" s="32"/>
      <c r="LG71" s="32"/>
      <c r="LH71" s="32"/>
      <c r="LI71" s="32"/>
      <c r="LJ71" s="32"/>
      <c r="LK71" s="32"/>
      <c r="LL71" s="32"/>
      <c r="LM71" s="32"/>
      <c r="LN71" s="32"/>
      <c r="LO71" s="32"/>
      <c r="LP71" s="32"/>
      <c r="LQ71" s="32"/>
      <c r="LR71" s="32"/>
      <c r="LS71" s="32"/>
      <c r="LT71" s="32"/>
      <c r="LU71" s="32"/>
      <c r="LV71" s="32"/>
      <c r="LW71" s="32"/>
      <c r="LX71" s="32"/>
      <c r="LY71" s="32"/>
      <c r="LZ71" s="32"/>
      <c r="MA71" s="32"/>
      <c r="MB71" s="32"/>
      <c r="MC71" s="32"/>
      <c r="MD71" s="32"/>
      <c r="ME71" s="32"/>
      <c r="MF71" s="32"/>
      <c r="MG71" s="32"/>
      <c r="MH71" s="32"/>
      <c r="MI71" s="32"/>
      <c r="MJ71" s="32"/>
      <c r="MK71" s="32"/>
      <c r="ML71" s="32"/>
      <c r="MM71" s="32"/>
      <c r="MN71" s="32"/>
      <c r="MO71" s="32"/>
      <c r="MP71" s="32"/>
      <c r="MQ71" s="32"/>
      <c r="MR71" s="32"/>
      <c r="MS71" s="32"/>
      <c r="MT71" s="32"/>
      <c r="MU71" s="32"/>
      <c r="MV71" s="32"/>
      <c r="MW71" s="32"/>
      <c r="MX71" s="32"/>
      <c r="MY71" s="32"/>
      <c r="MZ71" s="32"/>
      <c r="NA71" s="32"/>
      <c r="NB71" s="32"/>
      <c r="NC71" s="32"/>
      <c r="ND71" s="32"/>
      <c r="NE71" s="32"/>
      <c r="NF71" s="32"/>
      <c r="NG71" s="32"/>
      <c r="NH71" s="32"/>
      <c r="NI71" s="32"/>
      <c r="NJ71" s="32"/>
      <c r="NK71" s="32"/>
      <c r="NL71" s="32"/>
      <c r="NM71" s="32"/>
      <c r="NN71" s="32"/>
      <c r="NO71" s="32"/>
      <c r="NP71" s="32"/>
      <c r="NQ71" s="32"/>
      <c r="NR71" s="32"/>
      <c r="NS71" s="32"/>
      <c r="NT71" s="32"/>
      <c r="NU71" s="32"/>
      <c r="NV71" s="32"/>
      <c r="NW71" s="32"/>
      <c r="NX71" s="32"/>
      <c r="NY71" s="32"/>
      <c r="NZ71" s="32"/>
      <c r="OA71" s="32"/>
      <c r="OB71" s="32"/>
      <c r="OC71" s="32"/>
      <c r="OD71" s="32"/>
      <c r="OE71" s="32"/>
      <c r="OF71" s="32"/>
      <c r="OG71" s="32"/>
      <c r="OH71" s="32"/>
      <c r="OI71" s="32"/>
      <c r="OJ71" s="32"/>
      <c r="OL71" s="173">
        <v>23.93681715800604</v>
      </c>
      <c r="OM71" s="173">
        <v>105.75042853235125</v>
      </c>
      <c r="ON71" s="173" t="e">
        <v>#N/A</v>
      </c>
      <c r="OO71" s="173" t="e">
        <v>#N/A</v>
      </c>
      <c r="OP71" s="6">
        <v>-4.5342340386865523</v>
      </c>
      <c r="OQ71" s="6">
        <v>-3.5608205997827462</v>
      </c>
      <c r="OR71" s="6">
        <v>26.182497008942118</v>
      </c>
      <c r="OS71" s="6">
        <v>7.4042221430306556</v>
      </c>
      <c r="OT71" s="175">
        <v>2568666062089380</v>
      </c>
      <c r="OU71" s="175">
        <v>359473390505175</v>
      </c>
      <c r="OV71" s="176">
        <v>48.0222234682535</v>
      </c>
      <c r="OW71" s="176">
        <v>13.689902099314301</v>
      </c>
      <c r="OX71" s="39">
        <v>1586318656143360</v>
      </c>
      <c r="OY71" s="39">
        <v>393378235678720</v>
      </c>
      <c r="OZ71" s="39">
        <v>2336185988939770</v>
      </c>
      <c r="PA71" s="39">
        <v>3356136568782840</v>
      </c>
      <c r="PB71" s="39">
        <v>3140834958508030</v>
      </c>
      <c r="PC71" s="39">
        <v>5007183469084670</v>
      </c>
      <c r="PD71" s="39">
        <v>2535105520205820</v>
      </c>
      <c r="PE71" s="39">
        <v>3389388474023930</v>
      </c>
      <c r="PF71" s="39">
        <v>3363609811877880</v>
      </c>
      <c r="PG71" s="39">
        <v>3297793733033980</v>
      </c>
      <c r="PH71" s="39">
        <v>4336089191940090</v>
      </c>
      <c r="PI71" s="39">
        <v>3141467392442360</v>
      </c>
      <c r="PJ71" s="39">
        <v>2864938070573050</v>
      </c>
      <c r="PK71" s="39">
        <v>3430093221265400</v>
      </c>
      <c r="PL71" s="39">
        <v>4017898687299580</v>
      </c>
      <c r="PM71" s="39">
        <v>4141607435632640</v>
      </c>
      <c r="PN71" s="39">
        <v>4193908057702400</v>
      </c>
      <c r="PO71" s="39">
        <v>4355640956813310</v>
      </c>
      <c r="PP71" s="39">
        <v>3975161078349820</v>
      </c>
      <c r="PQ71" s="39">
        <v>4167986319458300</v>
      </c>
      <c r="PR71" s="39">
        <v>4936322414280700</v>
      </c>
      <c r="PS71" s="39">
        <v>4388996746575870</v>
      </c>
      <c r="PT71" s="39">
        <v>4135453821239290</v>
      </c>
      <c r="PU71" s="39">
        <v>4222490796621820</v>
      </c>
      <c r="PV71" s="39">
        <v>4068127792955390</v>
      </c>
      <c r="PW71" s="39">
        <v>3827533657145340</v>
      </c>
      <c r="PX71" s="39">
        <v>3525435321221120</v>
      </c>
      <c r="PY71" s="39">
        <v>3879801261654010</v>
      </c>
      <c r="PZ71" s="39">
        <v>3916508736520190</v>
      </c>
      <c r="QA71" s="39">
        <v>3152532301938680</v>
      </c>
      <c r="QB71" s="39">
        <v>3574081999863800</v>
      </c>
      <c r="QC71" s="39">
        <v>3160318272339960</v>
      </c>
      <c r="QD71" s="39">
        <v>3435519912443900</v>
      </c>
      <c r="QE71" s="39">
        <v>3494995814252540</v>
      </c>
      <c r="QF71" s="39">
        <v>3204476441722880</v>
      </c>
      <c r="QG71" s="39">
        <v>3095979930681340</v>
      </c>
      <c r="QH71" s="39">
        <v>2990351384051710</v>
      </c>
      <c r="QI71" s="39">
        <v>2763051782635520</v>
      </c>
      <c r="QJ71" s="39">
        <v>2371943470727160</v>
      </c>
      <c r="QK71" s="39">
        <v>2394994023333880</v>
      </c>
      <c r="QL71" s="39">
        <v>2278112125517820</v>
      </c>
      <c r="QM71" s="39">
        <v>2023339631575040</v>
      </c>
      <c r="QN71" s="39">
        <v>1999424851017720</v>
      </c>
      <c r="QO71" s="39">
        <v>1794372240670720</v>
      </c>
      <c r="QP71" s="39">
        <v>1777315314925560</v>
      </c>
      <c r="QQ71" s="39">
        <v>1661342876434430</v>
      </c>
      <c r="QR71" s="39">
        <v>1504711458947070</v>
      </c>
      <c r="QS71" s="39">
        <v>1351450248609790</v>
      </c>
      <c r="QT71" s="39">
        <v>1327446750134270</v>
      </c>
      <c r="QU71" s="39">
        <v>1165434946584570</v>
      </c>
      <c r="QV71" s="39">
        <v>1110509428408320</v>
      </c>
      <c r="QW71" s="39">
        <v>1073172606615550</v>
      </c>
      <c r="QX71" s="39">
        <v>845905016127488</v>
      </c>
      <c r="QY71" s="39">
        <v>868068926423040</v>
      </c>
      <c r="QZ71" s="39">
        <v>686064050110464</v>
      </c>
      <c r="RA71" s="39">
        <v>702970719109120</v>
      </c>
      <c r="RB71" s="39">
        <v>620398496448512</v>
      </c>
      <c r="RC71" s="39">
        <v>473459041763328</v>
      </c>
      <c r="RD71" s="39">
        <v>462525397204992</v>
      </c>
      <c r="RE71" s="39">
        <v>453398591700992</v>
      </c>
      <c r="RF71" s="39">
        <v>353569794424832</v>
      </c>
      <c r="RG71" s="39">
        <v>296219263893504</v>
      </c>
      <c r="RH71" s="39">
        <v>328158754635776</v>
      </c>
      <c r="RI71" s="39">
        <v>205045782020096</v>
      </c>
      <c r="RJ71" s="39">
        <v>196065491943424</v>
      </c>
      <c r="RK71" s="39">
        <v>175684848713728</v>
      </c>
      <c r="RL71" s="39">
        <v>117071094480896</v>
      </c>
      <c r="RM71" s="39">
        <v>137878004826112</v>
      </c>
      <c r="RN71" s="39">
        <v>108978864390144</v>
      </c>
      <c r="RO71" s="39">
        <v>81087380324352</v>
      </c>
      <c r="RP71" s="39">
        <v>84633773408256</v>
      </c>
      <c r="RQ71" s="39">
        <v>62611768999936</v>
      </c>
      <c r="RR71" s="39">
        <v>37781011169280</v>
      </c>
      <c r="RS71" s="39">
        <v>41672004075520</v>
      </c>
      <c r="RT71" s="39">
        <v>63572939898880</v>
      </c>
      <c r="RU71" s="39">
        <v>35406846361600</v>
      </c>
      <c r="RV71" s="39">
        <v>30393415761920</v>
      </c>
      <c r="RW71" s="39">
        <v>23945933750272</v>
      </c>
      <c r="RX71" s="39">
        <v>17319846739968</v>
      </c>
      <c r="RY71" s="39">
        <v>15388464119808</v>
      </c>
      <c r="RZ71" s="39">
        <v>11048043151360</v>
      </c>
      <c r="SA71" s="39">
        <v>5542833553408</v>
      </c>
      <c r="SB71" s="39">
        <v>8963482451968</v>
      </c>
      <c r="SC71" s="39">
        <v>13177520652288</v>
      </c>
      <c r="SD71" s="39">
        <v>11083729338368</v>
      </c>
      <c r="SE71" s="39">
        <v>1377829126144</v>
      </c>
      <c r="SF71" s="39">
        <v>1272997740544</v>
      </c>
      <c r="SG71" s="39">
        <v>1521893376000</v>
      </c>
      <c r="SH71" s="39">
        <v>5622196076544</v>
      </c>
      <c r="SI71" s="39">
        <v>2831356002304</v>
      </c>
      <c r="SJ71" s="39">
        <v>2839834525696</v>
      </c>
      <c r="SK71" s="39">
        <v>2866289049600</v>
      </c>
      <c r="SL71" s="39">
        <v>2883342041088</v>
      </c>
      <c r="SM71" s="39">
        <v>0</v>
      </c>
      <c r="SN71" s="39">
        <v>0</v>
      </c>
      <c r="SO71" s="39">
        <v>0</v>
      </c>
      <c r="SP71" s="39">
        <v>0</v>
      </c>
      <c r="SQ71" s="39">
        <v>0</v>
      </c>
      <c r="SR71" s="39">
        <v>6097896210432</v>
      </c>
      <c r="SS71" s="39">
        <v>1676237823016960</v>
      </c>
      <c r="ST71" s="39">
        <v>421338439221248</v>
      </c>
      <c r="SU71" s="39">
        <v>727303856324608</v>
      </c>
      <c r="SV71" s="39">
        <v>881778998902784</v>
      </c>
      <c r="SW71" s="39">
        <v>3303048893956090</v>
      </c>
      <c r="SX71" s="39">
        <v>1992595718799360</v>
      </c>
      <c r="SY71" s="39">
        <v>731251669467136</v>
      </c>
      <c r="SZ71" s="39">
        <v>449112281448448</v>
      </c>
      <c r="TA71" s="39">
        <v>518701489061888</v>
      </c>
      <c r="TB71" s="39">
        <v>1167338690838520</v>
      </c>
      <c r="TC71" s="39">
        <v>895559938342912</v>
      </c>
      <c r="TD71" s="39">
        <v>370389725216768</v>
      </c>
      <c r="TE71" s="39">
        <v>883143590543360</v>
      </c>
      <c r="TF71" s="39">
        <v>848762243121152</v>
      </c>
      <c r="TG71" s="39">
        <v>793901216563200</v>
      </c>
      <c r="TH71" s="39">
        <v>595097045434368</v>
      </c>
      <c r="TI71" s="39">
        <v>1064679375896570</v>
      </c>
      <c r="TJ71" s="39">
        <v>713942548611072</v>
      </c>
      <c r="TK71" s="39">
        <v>820845962330112</v>
      </c>
      <c r="TL71" s="39">
        <v>1176805872500730</v>
      </c>
      <c r="TM71" s="39">
        <v>1424255044550650</v>
      </c>
      <c r="TN71" s="39">
        <v>314971560869888</v>
      </c>
      <c r="TO71" s="39">
        <v>816604279472128</v>
      </c>
      <c r="TP71" s="39">
        <v>622155876270080</v>
      </c>
      <c r="TQ71" s="39">
        <v>456688939302912</v>
      </c>
      <c r="TR71" s="39">
        <v>973201672765440</v>
      </c>
      <c r="TS71" s="39">
        <v>282238843355136</v>
      </c>
      <c r="TT71" s="39">
        <v>443626064707584</v>
      </c>
      <c r="TU71" s="39">
        <v>832847107588096</v>
      </c>
      <c r="TV71" s="39">
        <v>616681336471552</v>
      </c>
      <c r="TW71" s="39">
        <v>549417450995712</v>
      </c>
      <c r="TX71" s="39">
        <v>538753013645312</v>
      </c>
      <c r="TY71" s="39">
        <v>680344697176064</v>
      </c>
      <c r="TZ71" s="39">
        <v>1152712582365180</v>
      </c>
      <c r="UA71" s="39">
        <v>463816169095168</v>
      </c>
      <c r="UB71" s="39">
        <v>683208702164992</v>
      </c>
      <c r="UC71" s="39">
        <v>808409012109312</v>
      </c>
      <c r="UD71" s="39">
        <v>447849091301376</v>
      </c>
      <c r="UE71" s="39">
        <v>450113713471488</v>
      </c>
      <c r="UF71" s="39">
        <v>367214469316608</v>
      </c>
      <c r="UG71" s="39">
        <v>175817707487232</v>
      </c>
      <c r="UH71" s="39">
        <v>423064042995712</v>
      </c>
      <c r="UI71" s="39">
        <v>347480034115584</v>
      </c>
      <c r="UJ71" s="39">
        <v>288762663796736</v>
      </c>
      <c r="UK71" s="39">
        <v>337459506315264</v>
      </c>
      <c r="UL71" s="39">
        <v>346769116364800</v>
      </c>
      <c r="UM71" s="39">
        <v>380201276014592</v>
      </c>
      <c r="UN71" s="39">
        <v>292860062597120</v>
      </c>
      <c r="UO71" s="39">
        <v>348610315157504</v>
      </c>
      <c r="UP71" s="39">
        <v>174819295363072</v>
      </c>
      <c r="UQ71" s="39">
        <v>211247043706880</v>
      </c>
      <c r="UR71" s="39">
        <v>238278779338752</v>
      </c>
      <c r="US71" s="39">
        <v>183095412129792</v>
      </c>
      <c r="UT71" s="39">
        <v>177641306980352</v>
      </c>
      <c r="UU71" s="39">
        <v>247779800645632</v>
      </c>
      <c r="UV71" s="39">
        <v>187502837104640</v>
      </c>
      <c r="UW71" s="39">
        <v>187260272115712</v>
      </c>
      <c r="UX71" s="39">
        <v>47899308195840</v>
      </c>
      <c r="UY71" s="39">
        <v>161699176906752</v>
      </c>
      <c r="UZ71" s="39">
        <v>76135794737152</v>
      </c>
      <c r="VA71" s="39">
        <v>115311349071872</v>
      </c>
      <c r="VB71" s="39">
        <v>30774856253440</v>
      </c>
      <c r="VC71" s="39">
        <v>74957337919488</v>
      </c>
      <c r="VD71" s="39">
        <v>50223007137792</v>
      </c>
      <c r="VE71" s="39">
        <v>34184867348480</v>
      </c>
      <c r="VF71" s="39">
        <v>24116937621504</v>
      </c>
      <c r="VG71" s="39">
        <v>51814066028544</v>
      </c>
      <c r="VH71" s="39">
        <v>37894303514624</v>
      </c>
      <c r="VI71" s="39">
        <v>16164462788608</v>
      </c>
      <c r="VJ71" s="39">
        <v>12056378998784</v>
      </c>
      <c r="VK71" s="39">
        <v>12502959128576</v>
      </c>
      <c r="VL71" s="39">
        <v>17776192258048</v>
      </c>
      <c r="VM71" s="39">
        <v>12592094380032</v>
      </c>
      <c r="VN71" s="39">
        <v>24042060906496</v>
      </c>
      <c r="VO71" s="39">
        <v>10990951333888</v>
      </c>
      <c r="VP71" s="39">
        <v>18487107911680</v>
      </c>
      <c r="VQ71" s="39">
        <v>8528968286208</v>
      </c>
      <c r="VR71" s="39">
        <v>11728184147968</v>
      </c>
      <c r="VS71" s="39">
        <v>5777284136960</v>
      </c>
      <c r="VT71" s="39">
        <v>12718449885184</v>
      </c>
      <c r="VU71" s="39">
        <v>11967061295104</v>
      </c>
      <c r="VV71" s="39">
        <v>2325594767360</v>
      </c>
      <c r="VW71" s="39">
        <v>4739552509952</v>
      </c>
      <c r="VX71" s="39">
        <v>4441470140416</v>
      </c>
      <c r="VY71" s="39">
        <v>6791872118784</v>
      </c>
      <c r="VZ71" s="39">
        <v>1778725289984</v>
      </c>
      <c r="WA71" s="39">
        <v>1667033333760</v>
      </c>
      <c r="WB71" s="39">
        <v>1935432089600</v>
      </c>
      <c r="WC71" s="39">
        <v>6263181672448</v>
      </c>
      <c r="WD71" s="39">
        <v>3324934356992</v>
      </c>
      <c r="WE71" s="39">
        <v>3331882745856</v>
      </c>
      <c r="WF71" s="39">
        <v>3362716909568</v>
      </c>
      <c r="WG71" s="39">
        <v>3375502721024</v>
      </c>
      <c r="WH71" s="39">
        <v>746117070848</v>
      </c>
      <c r="WI71" s="39">
        <v>745807020032</v>
      </c>
      <c r="WJ71" s="39">
        <v>738221228032</v>
      </c>
      <c r="WK71" s="39">
        <v>740291117056</v>
      </c>
      <c r="WL71" s="39">
        <v>743112376320</v>
      </c>
      <c r="WM71" s="39">
        <v>2438633357312</v>
      </c>
      <c r="WN71" s="36"/>
      <c r="WO71" s="37">
        <v>0.28717449900580311</v>
      </c>
      <c r="WP71" s="37" t="e">
        <v>#N/A</v>
      </c>
      <c r="WQ71" s="37">
        <v>12.444228290251468</v>
      </c>
      <c r="WR71" s="37" t="e">
        <v>#N/A</v>
      </c>
      <c r="WS71" s="37">
        <v>0.28813494883525392</v>
      </c>
      <c r="WT71" s="37" t="e">
        <v>#N/A</v>
      </c>
      <c r="WU71" s="37">
        <v>12.485847782861004</v>
      </c>
      <c r="WV71" t="e">
        <v>#N/A</v>
      </c>
      <c r="WW71"/>
      <c r="WX71" s="39">
        <v>4.8588290889753463</v>
      </c>
      <c r="WY71" s="39">
        <v>193.5</v>
      </c>
      <c r="WZ71" s="39">
        <v>4.0342049158207427</v>
      </c>
      <c r="XA71" s="39">
        <v>67.455882352941174</v>
      </c>
      <c r="XB71" s="227">
        <v>5991140585444740</v>
      </c>
      <c r="XC71" s="227">
        <v>1011479791279633.9</v>
      </c>
      <c r="XD71" s="39">
        <v>94.247473917198562</v>
      </c>
      <c r="XE71" s="39">
        <v>21.449156254490358</v>
      </c>
      <c r="XF71" s="39">
        <v>86.954555374407605</v>
      </c>
      <c r="XG71" s="39">
        <v>25.104891359958604</v>
      </c>
      <c r="XH71" s="220"/>
      <c r="XI71" s="223"/>
      <c r="XJ71" s="223"/>
      <c r="XK71" s="187">
        <v>3165339983373170</v>
      </c>
      <c r="XL71" s="187">
        <v>4425920128537810</v>
      </c>
      <c r="XM71" s="187">
        <v>5662227845025800</v>
      </c>
      <c r="XN71" s="187">
        <v>6812829374767890</v>
      </c>
      <c r="XO71" s="187">
        <v>7738792980373030</v>
      </c>
      <c r="XP71" s="187">
        <v>8270920836080640</v>
      </c>
      <c r="XQ71" s="187">
        <v>8343841655508940</v>
      </c>
      <c r="XR71" s="187">
        <v>7903860989987480</v>
      </c>
      <c r="XS71" s="187">
        <v>7047600584524560</v>
      </c>
      <c r="XT71" s="187">
        <v>5926441424511550</v>
      </c>
      <c r="XU71" s="187">
        <v>4756976939232320</v>
      </c>
      <c r="XV71" s="187">
        <v>3693024419659020</v>
      </c>
      <c r="XW71" s="187">
        <v>2756531311277090</v>
      </c>
      <c r="XX71" s="187">
        <v>1985846902049460</v>
      </c>
      <c r="XY71" s="187">
        <v>1371452414748520</v>
      </c>
      <c r="XZ71" s="187">
        <v>890314781566105</v>
      </c>
      <c r="YA71" s="187">
        <v>531774236445852</v>
      </c>
      <c r="YB71" s="187">
        <v>286592839443056</v>
      </c>
      <c r="YC71" s="187">
        <v>142090637018860</v>
      </c>
      <c r="YD71" s="187">
        <v>73589626902873.406</v>
      </c>
      <c r="YE71" s="187">
        <v>49941212819512</v>
      </c>
      <c r="YF71" s="187">
        <v>43650562594319.797</v>
      </c>
      <c r="YG71" s="187">
        <v>39048400650101.297</v>
      </c>
      <c r="YH71" s="187">
        <v>31318379207932.398</v>
      </c>
      <c r="YI71" s="187">
        <v>22185482741411.801</v>
      </c>
      <c r="YJ71" s="187">
        <v>14433806409777.6</v>
      </c>
      <c r="YK71" s="187">
        <v>9178901044497.9707</v>
      </c>
      <c r="YL71" s="187">
        <v>6013977579845.79</v>
      </c>
      <c r="YM71" s="187">
        <v>4008770893409.5498</v>
      </c>
      <c r="YN71" s="187">
        <v>2649464035831.8701</v>
      </c>
      <c r="YO71" s="187">
        <v>1676722889778.25</v>
      </c>
      <c r="YP71" s="187">
        <v>1041809963224.65</v>
      </c>
      <c r="YQ71" s="187">
        <v>690763012027.31396</v>
      </c>
      <c r="YR71" s="187">
        <v>526715337168.58099</v>
      </c>
      <c r="YS71" s="187">
        <v>440141859091.83099</v>
      </c>
      <c r="YT71"/>
      <c r="YU71" s="187"/>
      <c r="YV71" s="187"/>
      <c r="YW71" s="187"/>
      <c r="YX71" s="187">
        <v>1179822447762980</v>
      </c>
      <c r="YY71" s="187">
        <v>896116103297244</v>
      </c>
      <c r="YZ71" s="187">
        <v>990923688346153</v>
      </c>
      <c r="ZA71" s="187">
        <v>1217559541157550</v>
      </c>
      <c r="ZB71" s="187">
        <v>1430329051898430</v>
      </c>
      <c r="ZC71" s="187">
        <v>1562770896057980</v>
      </c>
      <c r="ZD71" s="187">
        <v>1590949160110490</v>
      </c>
      <c r="ZE71" s="187">
        <v>1510727018473460</v>
      </c>
      <c r="ZF71" s="187">
        <v>1350246301744330</v>
      </c>
      <c r="ZG71" s="187">
        <v>1142067984838940</v>
      </c>
      <c r="ZH71" s="187">
        <v>926081778446047</v>
      </c>
      <c r="ZI71" s="187">
        <v>729501131995157</v>
      </c>
      <c r="ZJ71" s="187">
        <v>554851161979291</v>
      </c>
      <c r="ZK71" s="187">
        <v>407966451252455</v>
      </c>
      <c r="ZL71" s="187">
        <v>287007151523238</v>
      </c>
      <c r="ZM71" s="187">
        <v>189214617385309</v>
      </c>
      <c r="ZN71" s="187">
        <v>114781911437874</v>
      </c>
      <c r="ZO71" s="187">
        <v>63464209234305.898</v>
      </c>
      <c r="ZP71" s="187">
        <v>34031628951454.801</v>
      </c>
      <c r="ZQ71" s="187">
        <v>23098663046427.801</v>
      </c>
      <c r="ZR71" s="187">
        <v>22498006256205.398</v>
      </c>
      <c r="ZS71" s="187">
        <v>23602386620044.102</v>
      </c>
      <c r="ZT71" s="187">
        <v>23575632484962.199</v>
      </c>
      <c r="ZU71" s="187">
        <v>22053022764704.801</v>
      </c>
      <c r="ZV71" s="187">
        <v>19277628449251.102</v>
      </c>
      <c r="ZW71" s="187">
        <v>15395252141081.1</v>
      </c>
      <c r="ZX71" s="187">
        <v>11425480639399.199</v>
      </c>
      <c r="ZY71" s="187">
        <v>8687271904086.4297</v>
      </c>
      <c r="ZZ71" s="187">
        <v>6951688038735.5098</v>
      </c>
      <c r="AAA71" s="187">
        <v>5281179538321.6299</v>
      </c>
      <c r="AAB71" s="187">
        <v>3549475996269.3701</v>
      </c>
      <c r="AAC71" s="187">
        <v>2119392766414.5901</v>
      </c>
      <c r="AAD71" s="187">
        <v>1363203311158.9099</v>
      </c>
      <c r="AAE71" s="187">
        <v>1181032340994.55</v>
      </c>
      <c r="AAF71" s="187">
        <v>1106865042682.55</v>
      </c>
    </row>
    <row r="72" spans="1:708" x14ac:dyDescent="0.3">
      <c r="A72" s="2">
        <v>43130</v>
      </c>
      <c r="B72" s="4" t="s">
        <v>6</v>
      </c>
      <c r="C72" s="4" t="s">
        <v>11</v>
      </c>
      <c r="D72" s="4">
        <v>75</v>
      </c>
      <c r="E72" s="3">
        <v>0.71938657407407414</v>
      </c>
      <c r="F72" s="3">
        <v>0.72424768518518512</v>
      </c>
      <c r="G72" s="196"/>
      <c r="H72" s="57">
        <v>43130.719386574077</v>
      </c>
      <c r="I72" s="57">
        <v>43130.724247685182</v>
      </c>
      <c r="J72" s="196">
        <f t="shared" ref="J72:J105" si="2">J71+1</f>
        <v>66</v>
      </c>
      <c r="K72" s="77">
        <v>4.5999999999999996</v>
      </c>
      <c r="L72" s="53">
        <v>99</v>
      </c>
      <c r="M72" s="53"/>
      <c r="N72" s="53">
        <v>4.5</v>
      </c>
      <c r="O72" s="53">
        <v>189</v>
      </c>
      <c r="P72" s="53">
        <v>1031.9000000000001</v>
      </c>
      <c r="Q72" s="54">
        <v>2</v>
      </c>
      <c r="R72" s="210" t="s">
        <v>11</v>
      </c>
      <c r="S72" s="211">
        <v>14.4</v>
      </c>
      <c r="T72" s="211">
        <v>2.018691588785047</v>
      </c>
      <c r="U72" s="212">
        <v>3138.6666666666665</v>
      </c>
      <c r="V72" s="78">
        <v>75</v>
      </c>
      <c r="W72" s="116">
        <v>9.7458233890214796</v>
      </c>
      <c r="X72" s="116">
        <v>71.900320704057279</v>
      </c>
      <c r="Y72" s="116">
        <v>8.3413633651551304</v>
      </c>
      <c r="Z72" s="117">
        <v>22.28566171789975</v>
      </c>
      <c r="AA72" s="117">
        <v>2799.9445378758951</v>
      </c>
      <c r="AB72" s="116">
        <v>1.4269478920525052</v>
      </c>
      <c r="AC72" s="116">
        <v>2.0552224323627688</v>
      </c>
      <c r="AD72" s="116">
        <v>76.077938544152744</v>
      </c>
      <c r="AE72" s="116">
        <v>19.99890692291175</v>
      </c>
      <c r="AF72" s="116">
        <v>446.37940035799522</v>
      </c>
      <c r="AG72" s="116">
        <v>1.2573431568735076</v>
      </c>
      <c r="AH72" s="116">
        <v>86.739446599045351</v>
      </c>
      <c r="AI72" s="116">
        <v>463.0390811455847</v>
      </c>
      <c r="AJ72" s="118">
        <v>75.459576372315041</v>
      </c>
      <c r="AK72" s="83">
        <v>2799.9176982619047</v>
      </c>
      <c r="AL72" s="84">
        <v>14.574083250660516</v>
      </c>
      <c r="AM72" s="76"/>
      <c r="AN72" s="48">
        <v>690.91151174242054</v>
      </c>
      <c r="AO72" s="49">
        <v>49.417159556925945</v>
      </c>
      <c r="AP72" s="48">
        <v>1.3636794955468208</v>
      </c>
      <c r="AQ72" s="49">
        <v>2.6626508855536413E-2</v>
      </c>
      <c r="AR72" s="49">
        <v>1.1458484778853113</v>
      </c>
      <c r="AS72" s="49">
        <v>3.6996496184146218E-3</v>
      </c>
      <c r="AT72" s="89">
        <v>1529.6196768729724</v>
      </c>
      <c r="AU72" s="90">
        <v>114.86250629370632</v>
      </c>
      <c r="AV72" s="89">
        <v>972.50771664100591</v>
      </c>
      <c r="AW72" s="90">
        <v>73.027743701437785</v>
      </c>
      <c r="AX72" s="74">
        <v>724.96261116289804</v>
      </c>
      <c r="AY72" s="74">
        <v>60.169161755444705</v>
      </c>
      <c r="AZ72" s="74">
        <v>552.11212984459496</v>
      </c>
      <c r="BA72" s="90">
        <v>46.439302358856992</v>
      </c>
      <c r="BB72" s="89">
        <v>2325.7209654286303</v>
      </c>
      <c r="BC72" s="74">
        <v>188.1378760842922</v>
      </c>
      <c r="BD72" s="74">
        <v>760.57929230563582</v>
      </c>
      <c r="BE72" s="70">
        <v>62.126704972892234</v>
      </c>
      <c r="BF72" s="74">
        <v>514.09138499696553</v>
      </c>
      <c r="BG72" s="69">
        <v>57.085513735726856</v>
      </c>
      <c r="BH72" s="88">
        <v>299.88165625394879</v>
      </c>
      <c r="BI72" s="70">
        <v>22.518773228161592</v>
      </c>
      <c r="BJ72" s="70">
        <v>204.29859478037727</v>
      </c>
      <c r="BK72" s="70">
        <v>17.183980756166363</v>
      </c>
      <c r="BL72" s="70">
        <v>190.22974114540949</v>
      </c>
      <c r="BM72" s="69">
        <v>21.123408829665827</v>
      </c>
      <c r="BN72" s="71">
        <v>956175.51930998079</v>
      </c>
      <c r="BO72" s="72">
        <v>934121.75032534916</v>
      </c>
      <c r="BP72" s="73">
        <v>2203074357304329.5</v>
      </c>
      <c r="BQ72" s="73">
        <v>2152261413497718.5</v>
      </c>
      <c r="BR72" s="49">
        <v>117.82405457244958</v>
      </c>
      <c r="BS72" s="49">
        <v>119.57683483903882</v>
      </c>
      <c r="BT72" s="70">
        <v>271.47228522385802</v>
      </c>
      <c r="BU72" s="69">
        <v>275.51077520956534</v>
      </c>
      <c r="BV72" s="85">
        <v>452343915165602.94</v>
      </c>
      <c r="BW72" s="75">
        <v>400380969770519.44</v>
      </c>
      <c r="BX72" s="75">
        <v>420112646547186.31</v>
      </c>
      <c r="BY72" s="75">
        <v>401172577254715.75</v>
      </c>
      <c r="BZ72" s="75">
        <v>456376265173866.31</v>
      </c>
      <c r="CA72" s="75">
        <v>554434287485974.56</v>
      </c>
      <c r="CB72" s="75">
        <v>608448872234572</v>
      </c>
      <c r="CC72" s="75">
        <v>656582099523692</v>
      </c>
      <c r="CD72" s="75">
        <v>816176115620380.75</v>
      </c>
      <c r="CE72" s="75">
        <v>896258358564801.62</v>
      </c>
      <c r="CF72" s="75">
        <v>911162359272692.25</v>
      </c>
      <c r="CG72" s="75">
        <v>1060954859404917.6</v>
      </c>
      <c r="CH72" s="75">
        <v>1159779801876454</v>
      </c>
      <c r="CI72" s="75">
        <v>1263965787002253</v>
      </c>
      <c r="CJ72" s="75">
        <v>1338431610765561</v>
      </c>
      <c r="CK72" s="75">
        <v>1448854525420531.5</v>
      </c>
      <c r="CL72" s="75">
        <v>1535539839167610.7</v>
      </c>
      <c r="CM72" s="75">
        <v>1637533958022756.2</v>
      </c>
      <c r="CN72" s="75">
        <v>1739604916641031.5</v>
      </c>
      <c r="CO72" s="75">
        <v>1835866456663683.5</v>
      </c>
      <c r="CP72" s="75">
        <v>1954759478526946.5</v>
      </c>
      <c r="CQ72" s="75">
        <v>2086298751430333.5</v>
      </c>
      <c r="CR72" s="75">
        <v>2138484950499698.7</v>
      </c>
      <c r="CS72" s="75">
        <v>2246825434002297.7</v>
      </c>
      <c r="CT72" s="75">
        <v>2352263003201739.5</v>
      </c>
      <c r="CU72" s="75">
        <v>2475347583465551</v>
      </c>
      <c r="CV72" s="75">
        <v>2585909630513466</v>
      </c>
      <c r="CW72" s="75">
        <v>2614847039667463</v>
      </c>
      <c r="CX72" s="75">
        <v>2662363279222094.5</v>
      </c>
      <c r="CY72" s="75">
        <v>2810901742747625.5</v>
      </c>
      <c r="CZ72" s="75">
        <v>2865923228039272.5</v>
      </c>
      <c r="DA72" s="75">
        <v>2955756234082166</v>
      </c>
      <c r="DB72" s="75">
        <v>3023024341950511.5</v>
      </c>
      <c r="DC72" s="75">
        <v>3041017556087200.5</v>
      </c>
      <c r="DD72" s="75">
        <v>3129408663521596</v>
      </c>
      <c r="DE72" s="75">
        <v>3197895916038158.5</v>
      </c>
      <c r="DF72" s="75">
        <v>3219535139239303.5</v>
      </c>
      <c r="DG72" s="75">
        <v>3212741193939035</v>
      </c>
      <c r="DH72" s="75">
        <v>3279707432519952</v>
      </c>
      <c r="DI72" s="75">
        <v>3275814330747488</v>
      </c>
      <c r="DJ72" s="75">
        <v>3322976628608677</v>
      </c>
      <c r="DK72" s="75">
        <v>3360230510605957</v>
      </c>
      <c r="DL72" s="75">
        <v>3324610388637270</v>
      </c>
      <c r="DM72" s="75">
        <v>3285551704464376.5</v>
      </c>
      <c r="DN72" s="75">
        <v>3276359610146203.5</v>
      </c>
      <c r="DO72" s="75">
        <v>3194099707716682.5</v>
      </c>
      <c r="DP72" s="75">
        <v>3109822861623720</v>
      </c>
      <c r="DQ72" s="75">
        <v>3055144022051022</v>
      </c>
      <c r="DR72" s="75">
        <v>2989595177660456</v>
      </c>
      <c r="DS72" s="75">
        <v>2830686399212702.5</v>
      </c>
      <c r="DT72" s="75">
        <v>2662731278732932.5</v>
      </c>
      <c r="DU72" s="75">
        <v>2550397942177141</v>
      </c>
      <c r="DV72" s="75">
        <v>2427507002338610</v>
      </c>
      <c r="DW72" s="75">
        <v>2279144310695576.5</v>
      </c>
      <c r="DX72" s="75">
        <v>2128636054768129.5</v>
      </c>
      <c r="DY72" s="75">
        <v>2002365770990510</v>
      </c>
      <c r="DZ72" s="75">
        <v>1890867397365222.2</v>
      </c>
      <c r="EA72" s="75">
        <v>1750040619738974.2</v>
      </c>
      <c r="EB72" s="75">
        <v>1603233692788494</v>
      </c>
      <c r="EC72" s="75">
        <v>1463837580819347</v>
      </c>
      <c r="ED72" s="75">
        <v>1336332710594859.2</v>
      </c>
      <c r="EE72" s="75">
        <v>1202865853795560</v>
      </c>
      <c r="EF72" s="75">
        <v>1101105438562486</v>
      </c>
      <c r="EG72" s="75">
        <v>976503747208989.12</v>
      </c>
      <c r="EH72" s="75">
        <v>863593414240122.87</v>
      </c>
      <c r="EI72" s="75">
        <v>773771124645099.87</v>
      </c>
      <c r="EJ72" s="75">
        <v>689125408276402.87</v>
      </c>
      <c r="EK72" s="75">
        <v>601022363370271.12</v>
      </c>
      <c r="EL72" s="75">
        <v>525927272544142.94</v>
      </c>
      <c r="EM72" s="75">
        <v>460148440272111.94</v>
      </c>
      <c r="EN72" s="75">
        <v>395090238325009.19</v>
      </c>
      <c r="EO72" s="75">
        <v>337610051011033.94</v>
      </c>
      <c r="EP72" s="75">
        <v>283361820571123.31</v>
      </c>
      <c r="EQ72" s="75">
        <v>233626723375342.72</v>
      </c>
      <c r="ER72" s="75">
        <v>189064017374572.19</v>
      </c>
      <c r="ES72" s="75">
        <v>162052660474486.69</v>
      </c>
      <c r="ET72" s="75">
        <v>125283768489660.05</v>
      </c>
      <c r="EU72" s="75">
        <v>102198097538165.95</v>
      </c>
      <c r="EV72" s="75">
        <v>80712430337191.062</v>
      </c>
      <c r="EW72" s="75">
        <v>65728550100533.633</v>
      </c>
      <c r="EX72" s="75">
        <v>51065873724679.922</v>
      </c>
      <c r="EY72" s="75">
        <v>35707221624380.781</v>
      </c>
      <c r="EZ72" s="75">
        <v>28478383022780.863</v>
      </c>
      <c r="FA72" s="75">
        <v>21892537524994.746</v>
      </c>
      <c r="FB72" s="75">
        <v>16518357365653.289</v>
      </c>
      <c r="FC72" s="75">
        <v>12036416943540.527</v>
      </c>
      <c r="FD72" s="75">
        <v>9843637879860.2305</v>
      </c>
      <c r="FE72" s="75">
        <v>7093945819883.5918</v>
      </c>
      <c r="FF72" s="75">
        <v>5792231094238.9834</v>
      </c>
      <c r="FG72" s="75">
        <v>4436943564073.2246</v>
      </c>
      <c r="FH72" s="75">
        <v>3080306349923.0908</v>
      </c>
      <c r="FI72" s="75">
        <v>2296327062905.7085</v>
      </c>
      <c r="FJ72" s="182">
        <v>527304365287154.5</v>
      </c>
      <c r="FK72" s="75">
        <v>540018841007503.44</v>
      </c>
      <c r="FL72" s="75">
        <v>558647653051361.06</v>
      </c>
      <c r="FM72" s="75">
        <v>603042343395870.5</v>
      </c>
      <c r="FN72" s="75">
        <v>708647587302180.75</v>
      </c>
      <c r="FO72" s="75">
        <v>784033470204181.12</v>
      </c>
      <c r="FP72" s="75">
        <v>859046130050271.25</v>
      </c>
      <c r="FQ72" s="75">
        <v>975133917887807.12</v>
      </c>
      <c r="FR72" s="75">
        <v>1044746698849438.1</v>
      </c>
      <c r="FS72" s="39">
        <v>1205879741274956</v>
      </c>
      <c r="FT72" s="39">
        <v>1260622724764838</v>
      </c>
      <c r="FU72" s="39">
        <v>1389355112127248.7</v>
      </c>
      <c r="FV72" s="39">
        <v>1463367812512350</v>
      </c>
      <c r="FW72" s="39">
        <v>1667991672105312.5</v>
      </c>
      <c r="FX72" s="39">
        <v>1641539373709842.5</v>
      </c>
      <c r="FY72" s="39">
        <v>1826100416290415</v>
      </c>
      <c r="FZ72" s="39">
        <v>1905009444681601.7</v>
      </c>
      <c r="GA72" s="39">
        <v>1951093807947347.7</v>
      </c>
      <c r="GB72" s="39">
        <v>2025946146579275</v>
      </c>
      <c r="GC72" s="39">
        <v>2110256204380296</v>
      </c>
      <c r="GD72" s="39">
        <v>2184608025485047.5</v>
      </c>
      <c r="GE72" s="39">
        <v>2311906345616571</v>
      </c>
      <c r="GF72" s="39">
        <v>2382581180225914.5</v>
      </c>
      <c r="GG72" s="39">
        <v>2478158970356270</v>
      </c>
      <c r="GH72" s="39">
        <v>2472304731423027</v>
      </c>
      <c r="GI72" s="39">
        <v>2551432300848597.5</v>
      </c>
      <c r="GJ72" s="39">
        <v>2613978293843917.5</v>
      </c>
      <c r="GK72" s="39">
        <v>2654936141840999</v>
      </c>
      <c r="GL72" s="39">
        <v>2731304082249157</v>
      </c>
      <c r="GM72" s="39">
        <v>2778587950272914</v>
      </c>
      <c r="GN72" s="39">
        <v>2872587378577597.5</v>
      </c>
      <c r="GO72" s="39">
        <v>2959854216686074.5</v>
      </c>
      <c r="GP72" s="39">
        <v>3089534350338266</v>
      </c>
      <c r="GQ72" s="39">
        <v>3136420258593220.5</v>
      </c>
      <c r="GR72" s="39">
        <v>3147818046029215</v>
      </c>
      <c r="GS72" s="39">
        <v>3195250935836354</v>
      </c>
      <c r="GT72" s="39">
        <v>3194717862293785</v>
      </c>
      <c r="GU72" s="39">
        <v>3184013233990691.5</v>
      </c>
      <c r="GV72" s="39">
        <v>3178587184588069</v>
      </c>
      <c r="GW72" s="39">
        <v>3187376855497233.5</v>
      </c>
      <c r="GX72" s="39">
        <v>3203116263363403</v>
      </c>
      <c r="GY72" s="39">
        <v>3171822697137742</v>
      </c>
      <c r="GZ72" s="39">
        <v>3111743306266403</v>
      </c>
      <c r="HA72" s="39">
        <v>3069769130177786</v>
      </c>
      <c r="HB72" s="39">
        <v>3026401141284383</v>
      </c>
      <c r="HC72" s="39">
        <v>2965198492848516</v>
      </c>
      <c r="HD72" s="39">
        <v>2910174077989108.5</v>
      </c>
      <c r="HE72" s="39">
        <v>2815928045491768.5</v>
      </c>
      <c r="HF72" s="39">
        <v>2713013307817705</v>
      </c>
      <c r="HG72" s="39">
        <v>2612474159668949.5</v>
      </c>
      <c r="HH72" s="39">
        <v>2516669368124819.5</v>
      </c>
      <c r="HI72" s="39">
        <v>2415517878418831</v>
      </c>
      <c r="HJ72" s="39">
        <v>2300500713087549.5</v>
      </c>
      <c r="HK72" s="39">
        <v>2200240392602683.5</v>
      </c>
      <c r="HL72" s="39">
        <v>2076858997809934</v>
      </c>
      <c r="HM72" s="39">
        <v>1935007624591767</v>
      </c>
      <c r="HN72" s="39">
        <v>1817158959514369.5</v>
      </c>
      <c r="HO72" s="39">
        <v>1659789684969697.7</v>
      </c>
      <c r="HP72" s="39">
        <v>1511176721803513.3</v>
      </c>
      <c r="HQ72" s="39">
        <v>1407025940609445.2</v>
      </c>
      <c r="HR72" s="39">
        <v>1278826303832484</v>
      </c>
      <c r="HS72" s="39">
        <v>1178782340568679.7</v>
      </c>
      <c r="HT72" s="39">
        <v>1062199833109613</v>
      </c>
      <c r="HU72" s="39">
        <v>950237396648773.87</v>
      </c>
      <c r="HV72" s="39">
        <v>851964560756905.5</v>
      </c>
      <c r="HW72" s="39">
        <v>766961772999003.37</v>
      </c>
      <c r="HX72" s="39">
        <v>671726634070700.12</v>
      </c>
      <c r="HY72" s="39">
        <v>572680783950829.25</v>
      </c>
      <c r="HZ72" s="39">
        <v>490809495525446.56</v>
      </c>
      <c r="IA72" s="39">
        <v>424739218275793.62</v>
      </c>
      <c r="IB72" s="39">
        <v>365497530309526.25</v>
      </c>
      <c r="IC72" s="39">
        <v>312401962958754.44</v>
      </c>
      <c r="ID72" s="39">
        <v>264779471127452.87</v>
      </c>
      <c r="IE72" s="39">
        <v>223997416804994.75</v>
      </c>
      <c r="IF72" s="39">
        <v>185962832725593.37</v>
      </c>
      <c r="IG72" s="39">
        <v>155379252053303.31</v>
      </c>
      <c r="IH72" s="39">
        <v>126382054488656</v>
      </c>
      <c r="II72" s="39">
        <v>101752467165446.08</v>
      </c>
      <c r="IJ72" s="39">
        <v>81716210011310.828</v>
      </c>
      <c r="IK72" s="39">
        <v>68340311142422.961</v>
      </c>
      <c r="IL72" s="39">
        <v>52683229525671.453</v>
      </c>
      <c r="IM72" s="39">
        <v>45122266093217.258</v>
      </c>
      <c r="IN72" s="39">
        <v>37889994470308.828</v>
      </c>
      <c r="IO72" s="39">
        <v>26683262216144.293</v>
      </c>
      <c r="IP72" s="39">
        <v>21860862338270.016</v>
      </c>
      <c r="IQ72" s="39">
        <v>17975581387044.328</v>
      </c>
      <c r="IR72" s="39">
        <v>15718279783002.676</v>
      </c>
      <c r="IS72" s="39">
        <v>11975165789333.475</v>
      </c>
      <c r="IT72" s="39">
        <v>9842528579944.3672</v>
      </c>
      <c r="IU72" s="39">
        <v>9095075865634.9805</v>
      </c>
      <c r="IV72" s="39">
        <v>7425272276061.5771</v>
      </c>
      <c r="IW72" s="39">
        <v>5769171913976.9316</v>
      </c>
      <c r="IY72" s="219">
        <v>16.094491363413045</v>
      </c>
      <c r="IZ72" s="219">
        <v>0.91043365423732558</v>
      </c>
      <c r="JA72" s="33">
        <v>14.79</v>
      </c>
      <c r="JB72" s="185" t="e">
        <v>#N/A</v>
      </c>
      <c r="JC72" s="185" t="e">
        <v>#N/A</v>
      </c>
      <c r="JD72" s="33">
        <v>14.79</v>
      </c>
      <c r="JE72" s="185" t="e">
        <v>#N/A</v>
      </c>
      <c r="JF72" s="185" t="e">
        <v>#N/A</v>
      </c>
      <c r="JG72" s="32"/>
      <c r="JH72" s="32"/>
      <c r="JI72" s="32"/>
      <c r="JJ72" s="32"/>
      <c r="JK72" s="32"/>
      <c r="JL72" s="32"/>
      <c r="JM72" s="32"/>
      <c r="JN72" s="32"/>
      <c r="JO72" s="32"/>
      <c r="JP72" s="32"/>
      <c r="JQ72" s="32"/>
      <c r="JR72" s="32"/>
      <c r="JS72" s="32"/>
      <c r="JT72" s="32"/>
      <c r="JU72" s="32"/>
      <c r="JV72" s="32"/>
      <c r="JW72" s="32"/>
      <c r="JX72" s="32"/>
      <c r="JY72" s="32"/>
      <c r="JZ72" s="32"/>
      <c r="KA72" s="32"/>
      <c r="KB72" s="32"/>
      <c r="KC72" s="32"/>
      <c r="KD72" s="32"/>
      <c r="KE72" s="32"/>
      <c r="KF72" s="32"/>
      <c r="KG72" s="32"/>
      <c r="KH72" s="32"/>
      <c r="KI72" s="32"/>
      <c r="KJ72" s="32"/>
      <c r="KK72" s="32"/>
      <c r="KL72" s="32"/>
      <c r="KM72" s="33">
        <v>14.79</v>
      </c>
      <c r="KN72" s="32"/>
      <c r="KO72" s="32"/>
      <c r="KP72" s="32"/>
      <c r="KQ72" s="32"/>
      <c r="KR72" s="32"/>
      <c r="KS72" s="32"/>
      <c r="KT72" s="32"/>
      <c r="KU72" s="32"/>
      <c r="KV72" s="32"/>
      <c r="KW72" s="32"/>
      <c r="KX72" s="32"/>
      <c r="KY72" s="32"/>
      <c r="KZ72" s="32"/>
      <c r="LA72" s="32"/>
      <c r="LB72" s="32"/>
      <c r="LC72" s="32"/>
      <c r="LD72" s="32"/>
      <c r="LE72" s="32"/>
      <c r="LF72" s="32"/>
      <c r="LG72" s="32"/>
      <c r="LH72" s="32"/>
      <c r="LI72" s="32"/>
      <c r="LJ72" s="32"/>
      <c r="LK72" s="32"/>
      <c r="LL72" s="32"/>
      <c r="LM72" s="32"/>
      <c r="LN72" s="32"/>
      <c r="LO72" s="32"/>
      <c r="LP72" s="32"/>
      <c r="LQ72" s="32"/>
      <c r="LR72" s="32"/>
      <c r="LS72" s="32"/>
      <c r="LT72" s="32"/>
      <c r="LU72" s="32"/>
      <c r="LV72" s="32"/>
      <c r="LW72" s="32"/>
      <c r="LX72" s="32"/>
      <c r="LY72" s="32"/>
      <c r="LZ72" s="32"/>
      <c r="MA72" s="32"/>
      <c r="MB72" s="32"/>
      <c r="MC72" s="32"/>
      <c r="MD72" s="32"/>
      <c r="ME72" s="32"/>
      <c r="MF72" s="32"/>
      <c r="MG72" s="32"/>
      <c r="MH72" s="32"/>
      <c r="MI72" s="32"/>
      <c r="MJ72" s="32"/>
      <c r="MK72" s="32"/>
      <c r="ML72" s="32"/>
      <c r="MM72" s="32"/>
      <c r="MN72" s="32"/>
      <c r="MO72" s="32"/>
      <c r="MP72" s="32"/>
      <c r="MQ72" s="32"/>
      <c r="MR72" s="32"/>
      <c r="MS72" s="32"/>
      <c r="MT72" s="32"/>
      <c r="MU72" s="32"/>
      <c r="MV72" s="32"/>
      <c r="MW72" s="32"/>
      <c r="MX72" s="32"/>
      <c r="MY72" s="32"/>
      <c r="MZ72" s="32"/>
      <c r="NA72" s="32"/>
      <c r="NB72" s="32"/>
      <c r="NC72" s="32"/>
      <c r="ND72" s="32"/>
      <c r="NE72" s="32"/>
      <c r="NF72" s="32"/>
      <c r="NG72" s="32"/>
      <c r="NH72" s="32"/>
      <c r="NI72" s="32"/>
      <c r="NJ72" s="32"/>
      <c r="NK72" s="32"/>
      <c r="NL72" s="32"/>
      <c r="NM72" s="32"/>
      <c r="NN72" s="32"/>
      <c r="NO72" s="32"/>
      <c r="NP72" s="32"/>
      <c r="NQ72" s="32"/>
      <c r="NR72" s="32"/>
      <c r="NS72" s="32"/>
      <c r="NT72" s="32"/>
      <c r="NU72" s="32"/>
      <c r="NV72" s="32"/>
      <c r="NW72" s="32"/>
      <c r="NX72" s="32"/>
      <c r="NY72" s="32"/>
      <c r="NZ72" s="32"/>
      <c r="OA72" s="32"/>
      <c r="OB72" s="32"/>
      <c r="OC72" s="32"/>
      <c r="OD72" s="32"/>
      <c r="OE72" s="32"/>
      <c r="OF72" s="32"/>
      <c r="OG72" s="32"/>
      <c r="OH72" s="32"/>
      <c r="OI72" s="32"/>
      <c r="OJ72" s="32"/>
      <c r="OL72" s="173">
        <v>286.41893192923777</v>
      </c>
      <c r="OM72" s="173">
        <v>37.158016103697264</v>
      </c>
      <c r="ON72" s="173" t="e">
        <v>#N/A</v>
      </c>
      <c r="OO72" s="173" t="e">
        <v>#N/A</v>
      </c>
      <c r="OP72" s="6">
        <v>302.46624292406256</v>
      </c>
      <c r="OQ72" s="6">
        <v>30.745146053927797</v>
      </c>
      <c r="OR72" s="6">
        <v>253.36632732506862</v>
      </c>
      <c r="OS72" s="6">
        <v>31.883970256903922</v>
      </c>
      <c r="OT72" s="175">
        <v>3095738024132430</v>
      </c>
      <c r="OU72" s="175">
        <v>126235652025721</v>
      </c>
      <c r="OV72" s="176">
        <v>360.23137508642498</v>
      </c>
      <c r="OW72" s="176">
        <v>29.541790496457999</v>
      </c>
      <c r="OX72" s="39">
        <v>738214683869184</v>
      </c>
      <c r="OY72" s="39">
        <v>405895515209728</v>
      </c>
      <c r="OZ72" s="39">
        <v>492328980578304</v>
      </c>
      <c r="PA72" s="39">
        <v>383188090224640</v>
      </c>
      <c r="PB72" s="39">
        <v>453050498023424</v>
      </c>
      <c r="PC72" s="39">
        <v>248962460155904</v>
      </c>
      <c r="PD72" s="39">
        <v>440771320741888</v>
      </c>
      <c r="PE72" s="39">
        <v>448906592780288</v>
      </c>
      <c r="PF72" s="39">
        <v>473828643831808</v>
      </c>
      <c r="PG72" s="39">
        <v>538659396780032</v>
      </c>
      <c r="PH72" s="39">
        <v>566774353362944</v>
      </c>
      <c r="PI72" s="39">
        <v>742325101789184</v>
      </c>
      <c r="PJ72" s="39">
        <v>768248249319424</v>
      </c>
      <c r="PK72" s="39">
        <v>943690482712576</v>
      </c>
      <c r="PL72" s="39">
        <v>817688087625728</v>
      </c>
      <c r="PM72" s="39">
        <v>1186563635544060</v>
      </c>
      <c r="PN72" s="39">
        <v>1245919412486140</v>
      </c>
      <c r="PO72" s="39">
        <v>1485701128388600</v>
      </c>
      <c r="PP72" s="39">
        <v>1493562260717560</v>
      </c>
      <c r="PQ72" s="39">
        <v>1756757185527800</v>
      </c>
      <c r="PR72" s="39">
        <v>1810319185805310</v>
      </c>
      <c r="PS72" s="39">
        <v>1901287801094140</v>
      </c>
      <c r="PT72" s="39">
        <v>2251093425782780</v>
      </c>
      <c r="PU72" s="39">
        <v>2176800155238400</v>
      </c>
      <c r="PV72" s="39">
        <v>2267966070587390</v>
      </c>
      <c r="PW72" s="39">
        <v>2555789008961530</v>
      </c>
      <c r="PX72" s="39">
        <v>2601642079813630</v>
      </c>
      <c r="PY72" s="39">
        <v>2713754148012030</v>
      </c>
      <c r="PZ72" s="39">
        <v>2829561767133180</v>
      </c>
      <c r="QA72" s="39">
        <v>3107985974886400</v>
      </c>
      <c r="QB72" s="39">
        <v>3103277080117240</v>
      </c>
      <c r="QC72" s="39">
        <v>3257326014300160</v>
      </c>
      <c r="QD72" s="39">
        <v>3456691148423160</v>
      </c>
      <c r="QE72" s="39">
        <v>3485606478872570</v>
      </c>
      <c r="QF72" s="39">
        <v>3704222998593530</v>
      </c>
      <c r="QG72" s="39">
        <v>3888730230226940</v>
      </c>
      <c r="QH72" s="39">
        <v>4084120103682040</v>
      </c>
      <c r="QI72" s="39">
        <v>4211508296810490</v>
      </c>
      <c r="QJ72" s="39">
        <v>4348347028602880</v>
      </c>
      <c r="QK72" s="39">
        <v>4439120088662010</v>
      </c>
      <c r="QL72" s="39">
        <v>4598301508763640</v>
      </c>
      <c r="QM72" s="39">
        <v>4638137867304960</v>
      </c>
      <c r="QN72" s="39">
        <v>4705586033721340</v>
      </c>
      <c r="QO72" s="39">
        <v>4757587350257660</v>
      </c>
      <c r="QP72" s="39">
        <v>4694214034063360</v>
      </c>
      <c r="QQ72" s="39">
        <v>4710870454108160</v>
      </c>
      <c r="QR72" s="39">
        <v>4725364358119420</v>
      </c>
      <c r="QS72" s="39">
        <v>4703033212534780</v>
      </c>
      <c r="QT72" s="39">
        <v>4764608011173880</v>
      </c>
      <c r="QU72" s="39">
        <v>4667042997207040</v>
      </c>
      <c r="QV72" s="39">
        <v>4580266404216830</v>
      </c>
      <c r="QW72" s="39">
        <v>4588555154227200</v>
      </c>
      <c r="QX72" s="39">
        <v>4401087347949560</v>
      </c>
      <c r="QY72" s="39">
        <v>4305214819532800</v>
      </c>
      <c r="QZ72" s="39">
        <v>4135112102903800</v>
      </c>
      <c r="RA72" s="39">
        <v>4151576591597560</v>
      </c>
      <c r="RB72" s="39">
        <v>3915355537801210</v>
      </c>
      <c r="RC72" s="39">
        <v>3836806759972860</v>
      </c>
      <c r="RD72" s="39">
        <v>3491097057689600</v>
      </c>
      <c r="RE72" s="39">
        <v>3383860851113980</v>
      </c>
      <c r="RF72" s="39">
        <v>3193850424197120</v>
      </c>
      <c r="RG72" s="39">
        <v>3137410258960380</v>
      </c>
      <c r="RH72" s="39">
        <v>2838124589744120</v>
      </c>
      <c r="RI72" s="39">
        <v>2632573092102140</v>
      </c>
      <c r="RJ72" s="39">
        <v>2466069558067200</v>
      </c>
      <c r="RK72" s="39">
        <v>2243929286115320</v>
      </c>
      <c r="RL72" s="39">
        <v>2055222650208250</v>
      </c>
      <c r="RM72" s="39">
        <v>1854368907264000</v>
      </c>
      <c r="RN72" s="39">
        <v>1664777910747130</v>
      </c>
      <c r="RO72" s="39">
        <v>1522744147574780</v>
      </c>
      <c r="RP72" s="39">
        <v>1365432783077370</v>
      </c>
      <c r="RQ72" s="39">
        <v>1186219769724920</v>
      </c>
      <c r="RR72" s="39">
        <v>1023968857292800</v>
      </c>
      <c r="RS72" s="39">
        <v>942037926936576</v>
      </c>
      <c r="RT72" s="39">
        <v>808010922328064</v>
      </c>
      <c r="RU72" s="39">
        <v>683001537101824</v>
      </c>
      <c r="RV72" s="39">
        <v>597173393686528</v>
      </c>
      <c r="RW72" s="39">
        <v>470879746129920</v>
      </c>
      <c r="RX72" s="39">
        <v>405867866357760</v>
      </c>
      <c r="RY72" s="39">
        <v>340173590102016</v>
      </c>
      <c r="RZ72" s="39">
        <v>269358420983808</v>
      </c>
      <c r="SA72" s="39">
        <v>198150178471936</v>
      </c>
      <c r="SB72" s="39">
        <v>181577225076736</v>
      </c>
      <c r="SC72" s="39">
        <v>138342490439680</v>
      </c>
      <c r="SD72" s="39">
        <v>119493808357376</v>
      </c>
      <c r="SE72" s="39">
        <v>81625887014912</v>
      </c>
      <c r="SF72" s="39">
        <v>57567854198784</v>
      </c>
      <c r="SG72" s="39">
        <v>39101013164032</v>
      </c>
      <c r="SH72" s="39">
        <v>33734071943168</v>
      </c>
      <c r="SI72" s="39">
        <v>27459711926272</v>
      </c>
      <c r="SJ72" s="39">
        <v>16091986264064</v>
      </c>
      <c r="SK72" s="39">
        <v>14377517318144</v>
      </c>
      <c r="SL72" s="39">
        <v>9106867879936</v>
      </c>
      <c r="SM72" s="39">
        <v>4628308557824</v>
      </c>
      <c r="SN72" s="39">
        <v>4574753062912</v>
      </c>
      <c r="SO72" s="39">
        <v>4412909027328</v>
      </c>
      <c r="SP72" s="39">
        <v>2090058514432</v>
      </c>
      <c r="SQ72" s="39">
        <v>3123000901632</v>
      </c>
      <c r="SR72" s="39">
        <v>0</v>
      </c>
      <c r="SS72" s="39">
        <v>494095420096512</v>
      </c>
      <c r="ST72" s="39">
        <v>295782485852160</v>
      </c>
      <c r="SU72" s="39">
        <v>295385469812736</v>
      </c>
      <c r="SV72" s="39">
        <v>56287236718592</v>
      </c>
      <c r="SW72" s="39">
        <v>251130563002368</v>
      </c>
      <c r="SX72" s="39">
        <v>111430921617408</v>
      </c>
      <c r="SY72" s="39">
        <v>237458407030784</v>
      </c>
      <c r="SZ72" s="39">
        <v>76772179705856</v>
      </c>
      <c r="TA72" s="39">
        <v>193784797200384</v>
      </c>
      <c r="TB72" s="39">
        <v>121814449651712</v>
      </c>
      <c r="TC72" s="39">
        <v>69269379350528</v>
      </c>
      <c r="TD72" s="39">
        <v>114831512305664</v>
      </c>
      <c r="TE72" s="39">
        <v>135124511358976</v>
      </c>
      <c r="TF72" s="39">
        <v>190448412917760</v>
      </c>
      <c r="TG72" s="39">
        <v>99159822565376</v>
      </c>
      <c r="TH72" s="39">
        <v>158043421540352</v>
      </c>
      <c r="TI72" s="39">
        <v>153059145547776</v>
      </c>
      <c r="TJ72" s="39">
        <v>188885581692928</v>
      </c>
      <c r="TK72" s="39">
        <v>192192018644992</v>
      </c>
      <c r="TL72" s="39">
        <v>193709534609408</v>
      </c>
      <c r="TM72" s="39">
        <v>185345052246016</v>
      </c>
      <c r="TN72" s="39">
        <v>200393812344832</v>
      </c>
      <c r="TO72" s="39">
        <v>197502997364736</v>
      </c>
      <c r="TP72" s="39">
        <v>151544364269568</v>
      </c>
      <c r="TQ72" s="39">
        <v>166184615936000</v>
      </c>
      <c r="TR72" s="39">
        <v>197709592002560</v>
      </c>
      <c r="TS72" s="39">
        <v>224692807925760</v>
      </c>
      <c r="TT72" s="39">
        <v>230066046894080</v>
      </c>
      <c r="TU72" s="39">
        <v>280457706995712</v>
      </c>
      <c r="TV72" s="39">
        <v>239399782580224</v>
      </c>
      <c r="TW72" s="39">
        <v>239484188753920</v>
      </c>
      <c r="TX72" s="39">
        <v>274341254135808</v>
      </c>
      <c r="TY72" s="39">
        <v>296225538572288</v>
      </c>
      <c r="TZ72" s="39">
        <v>289615315468288</v>
      </c>
      <c r="UA72" s="39">
        <v>258589897785344</v>
      </c>
      <c r="UB72" s="39">
        <v>297807797813248</v>
      </c>
      <c r="UC72" s="39">
        <v>281772638076928</v>
      </c>
      <c r="UD72" s="39">
        <v>283212223873024</v>
      </c>
      <c r="UE72" s="39">
        <v>289274033340416</v>
      </c>
      <c r="UF72" s="39">
        <v>297088256573440</v>
      </c>
      <c r="UG72" s="39">
        <v>311391940509696</v>
      </c>
      <c r="UH72" s="39">
        <v>339206551371776</v>
      </c>
      <c r="UI72" s="39">
        <v>341918957436928</v>
      </c>
      <c r="UJ72" s="39">
        <v>351546999046144</v>
      </c>
      <c r="UK72" s="39">
        <v>361535750799360</v>
      </c>
      <c r="UL72" s="39">
        <v>314061162020864</v>
      </c>
      <c r="UM72" s="39">
        <v>301093481349120</v>
      </c>
      <c r="UN72" s="39">
        <v>339529982541824</v>
      </c>
      <c r="UO72" s="39">
        <v>324326603620352</v>
      </c>
      <c r="UP72" s="39">
        <v>293104875732992</v>
      </c>
      <c r="UQ72" s="39">
        <v>319324275343360</v>
      </c>
      <c r="UR72" s="39">
        <v>307076505010176</v>
      </c>
      <c r="US72" s="39">
        <v>288560431235072</v>
      </c>
      <c r="UT72" s="39">
        <v>279133179346944</v>
      </c>
      <c r="UU72" s="39">
        <v>291682704687104</v>
      </c>
      <c r="UV72" s="39">
        <v>266693947424768</v>
      </c>
      <c r="UW72" s="39">
        <v>293341065379840</v>
      </c>
      <c r="UX72" s="39">
        <v>230664389525504</v>
      </c>
      <c r="UY72" s="39">
        <v>256343277568000</v>
      </c>
      <c r="UZ72" s="39">
        <v>207563589156864</v>
      </c>
      <c r="VA72" s="39">
        <v>207663027716096</v>
      </c>
      <c r="VB72" s="39">
        <v>205796025565184</v>
      </c>
      <c r="VC72" s="39">
        <v>178156484952064</v>
      </c>
      <c r="VD72" s="39">
        <v>185006756462592</v>
      </c>
      <c r="VE72" s="39">
        <v>160668737077248</v>
      </c>
      <c r="VF72" s="39">
        <v>149563612594176</v>
      </c>
      <c r="VG72" s="39">
        <v>126221471973376</v>
      </c>
      <c r="VH72" s="39">
        <v>136604756738048</v>
      </c>
      <c r="VI72" s="39">
        <v>133158506856448</v>
      </c>
      <c r="VJ72" s="39">
        <v>113501011968000</v>
      </c>
      <c r="VK72" s="39">
        <v>93437860773888</v>
      </c>
      <c r="VL72" s="39">
        <v>83276999950336</v>
      </c>
      <c r="VM72" s="39">
        <v>80766566400000</v>
      </c>
      <c r="VN72" s="39">
        <v>69585722146816</v>
      </c>
      <c r="VO72" s="39">
        <v>65840535830528</v>
      </c>
      <c r="VP72" s="39">
        <v>55727511044096</v>
      </c>
      <c r="VQ72" s="39">
        <v>51217422090240</v>
      </c>
      <c r="VR72" s="39">
        <v>43449583665152</v>
      </c>
      <c r="VS72" s="39">
        <v>35545975619584</v>
      </c>
      <c r="VT72" s="39">
        <v>27983570010112</v>
      </c>
      <c r="VU72" s="39">
        <v>28506410975232</v>
      </c>
      <c r="VV72" s="39">
        <v>25412402937856</v>
      </c>
      <c r="VW72" s="39">
        <v>16956638887936</v>
      </c>
      <c r="VX72" s="39">
        <v>17720926011392</v>
      </c>
      <c r="VY72" s="39">
        <v>14228813512704</v>
      </c>
      <c r="VZ72" s="39">
        <v>9827509075968</v>
      </c>
      <c r="WA72" s="39">
        <v>8134351388672</v>
      </c>
      <c r="WB72" s="39">
        <v>5697861320704</v>
      </c>
      <c r="WC72" s="39">
        <v>5408130859008</v>
      </c>
      <c r="WD72" s="39">
        <v>5298697273344</v>
      </c>
      <c r="WE72" s="39">
        <v>4263136198656</v>
      </c>
      <c r="WF72" s="39">
        <v>3126136668160</v>
      </c>
      <c r="WG72" s="39">
        <v>2586611023872</v>
      </c>
      <c r="WH72" s="39">
        <v>1534026842112</v>
      </c>
      <c r="WI72" s="39">
        <v>1543272660992</v>
      </c>
      <c r="WJ72" s="39">
        <v>2075364425728</v>
      </c>
      <c r="WK72" s="39">
        <v>1191774519296</v>
      </c>
      <c r="WL72" s="39">
        <v>1678797701120</v>
      </c>
      <c r="WM72" s="39">
        <v>219843870720</v>
      </c>
      <c r="WN72" s="36"/>
      <c r="WO72" s="37">
        <v>3.3229605858674027</v>
      </c>
      <c r="WP72" s="37" t="e">
        <v>#N/A</v>
      </c>
      <c r="WQ72" s="37">
        <v>38.637943469103384</v>
      </c>
      <c r="WR72" s="37" t="e">
        <v>#N/A</v>
      </c>
      <c r="WS72" s="37">
        <v>18.033892198102667</v>
      </c>
      <c r="WT72" s="37" t="e">
        <v>#N/A</v>
      </c>
      <c r="WU72" s="37">
        <v>209.69027145301197</v>
      </c>
      <c r="WV72" t="e">
        <v>#N/A</v>
      </c>
      <c r="WW72"/>
      <c r="WX72" s="39">
        <v>4.1506230500347421</v>
      </c>
      <c r="WY72" s="39">
        <v>695.1</v>
      </c>
      <c r="WZ72" s="39">
        <v>10.925413046316562</v>
      </c>
      <c r="XA72" s="39">
        <v>67.444148936170208</v>
      </c>
      <c r="XB72" s="227">
        <v>5019726512171786</v>
      </c>
      <c r="XC72" s="227">
        <v>383286223602388.94</v>
      </c>
      <c r="XD72" s="39">
        <v>255.04255920545694</v>
      </c>
      <c r="XE72" s="39">
        <v>11.992043755553254</v>
      </c>
      <c r="XF72" s="39">
        <v>278.72337636585451</v>
      </c>
      <c r="XG72" s="39">
        <v>17.095537295282714</v>
      </c>
      <c r="XH72" s="220"/>
      <c r="XI72" s="223"/>
      <c r="XJ72" s="223"/>
      <c r="XK72" s="187">
        <v>1399071906420670</v>
      </c>
      <c r="XL72" s="187">
        <v>1596081357817210</v>
      </c>
      <c r="XM72" s="187">
        <v>1987251918816470</v>
      </c>
      <c r="XN72" s="187">
        <v>2469525510120530</v>
      </c>
      <c r="XO72" s="187">
        <v>2984876890759400</v>
      </c>
      <c r="XP72" s="187">
        <v>3483171002891060</v>
      </c>
      <c r="XQ72" s="187">
        <v>3954427127834360</v>
      </c>
      <c r="XR72" s="187">
        <v>4371265763577720</v>
      </c>
      <c r="XS72" s="187">
        <v>4771682626434660</v>
      </c>
      <c r="XT72" s="187">
        <v>5222591247793600</v>
      </c>
      <c r="XU72" s="187">
        <v>5793165740798140</v>
      </c>
      <c r="XV72" s="187">
        <v>6386391707376160</v>
      </c>
      <c r="XW72" s="187">
        <v>6784383902873030</v>
      </c>
      <c r="XX72" s="187">
        <v>6922300550853160</v>
      </c>
      <c r="XY72" s="187">
        <v>6681245643149410</v>
      </c>
      <c r="XZ72" s="187">
        <v>5999825497139690</v>
      </c>
      <c r="YA72" s="187">
        <v>4970683548939850</v>
      </c>
      <c r="YB72" s="187">
        <v>3754952789573080</v>
      </c>
      <c r="YC72" s="187">
        <v>2568602902671100</v>
      </c>
      <c r="YD72" s="187">
        <v>1573877692140170</v>
      </c>
      <c r="YE72" s="187">
        <v>849090892729257</v>
      </c>
      <c r="YF72" s="187">
        <v>385573029486745</v>
      </c>
      <c r="YG72" s="187">
        <v>135209520701037</v>
      </c>
      <c r="YH72" s="187">
        <v>29287259016282.5</v>
      </c>
      <c r="YI72" s="187">
        <v>893480164112.90796</v>
      </c>
      <c r="YJ72" s="187">
        <v>856595187911.20996</v>
      </c>
      <c r="YK72" s="187">
        <v>4256693202289.4702</v>
      </c>
      <c r="YL72" s="187">
        <v>4930045525812.2197</v>
      </c>
      <c r="YM72" s="187">
        <v>3330754835864.1602</v>
      </c>
      <c r="YN72" s="187">
        <v>1487185541350.1899</v>
      </c>
      <c r="YO72" s="187">
        <v>443738653030.70898</v>
      </c>
      <c r="YP72" s="187">
        <v>102619505816.036</v>
      </c>
      <c r="YQ72" s="187">
        <v>41564995095.296799</v>
      </c>
      <c r="YR72" s="187">
        <v>48869505513.529503</v>
      </c>
      <c r="YS72" s="187">
        <v>68765990129.277893</v>
      </c>
      <c r="YT72"/>
      <c r="YU72" s="187"/>
      <c r="YV72" s="187"/>
      <c r="YW72" s="187"/>
      <c r="YX72" s="187">
        <v>437511237352867</v>
      </c>
      <c r="YY72" s="187">
        <v>445417388948870</v>
      </c>
      <c r="YZ72" s="187">
        <v>487998711360565</v>
      </c>
      <c r="ZA72" s="187">
        <v>538643590821580</v>
      </c>
      <c r="ZB72" s="187">
        <v>608349643196660</v>
      </c>
      <c r="ZC72" s="187">
        <v>629160046653619</v>
      </c>
      <c r="ZD72" s="187">
        <v>571745243039837</v>
      </c>
      <c r="ZE72" s="187">
        <v>470295790881590</v>
      </c>
      <c r="ZF72" s="187">
        <v>383249445647086</v>
      </c>
      <c r="ZG72" s="187">
        <v>337906633377180</v>
      </c>
      <c r="ZH72" s="187">
        <v>331500475824205</v>
      </c>
      <c r="ZI72" s="187">
        <v>344935774437587</v>
      </c>
      <c r="ZJ72" s="187">
        <v>356317712008262</v>
      </c>
      <c r="ZK72" s="187">
        <v>357583390264201</v>
      </c>
      <c r="ZL72" s="187">
        <v>341147164016001</v>
      </c>
      <c r="ZM72" s="187">
        <v>303820489189182</v>
      </c>
      <c r="ZN72" s="187">
        <v>250700858316359</v>
      </c>
      <c r="ZO72" s="187">
        <v>189968021401915</v>
      </c>
      <c r="ZP72" s="187">
        <v>131890384605938</v>
      </c>
      <c r="ZQ72" s="187">
        <v>83526563492193.5</v>
      </c>
      <c r="ZR72" s="187">
        <v>47877725657810.703</v>
      </c>
      <c r="ZS72" s="187">
        <v>24251230554571</v>
      </c>
      <c r="ZT72" s="187">
        <v>10634328617529.199</v>
      </c>
      <c r="ZU72" s="187">
        <v>4083338093844.1401</v>
      </c>
      <c r="ZV72" s="187">
        <v>1931863188459.5901</v>
      </c>
      <c r="ZW72" s="187">
        <v>1784620170210.78</v>
      </c>
      <c r="ZX72" s="187">
        <v>2729623386996.7402</v>
      </c>
      <c r="ZY72" s="187">
        <v>3072299821716.7202</v>
      </c>
      <c r="ZZ72" s="187">
        <v>2495231119764.9399</v>
      </c>
      <c r="AAA72" s="187">
        <v>1523510147012.3601</v>
      </c>
      <c r="AAB72" s="187">
        <v>699129810596.59094</v>
      </c>
      <c r="AAC72" s="187">
        <v>257599924586.91901</v>
      </c>
      <c r="AAD72" s="187">
        <v>163706476221.901</v>
      </c>
      <c r="AAE72" s="187">
        <v>218611902884.56699</v>
      </c>
      <c r="AAF72" s="187">
        <v>273147237138.354</v>
      </c>
    </row>
    <row r="73" spans="1:708" x14ac:dyDescent="0.3">
      <c r="A73" s="2">
        <v>43130</v>
      </c>
      <c r="B73" s="4" t="s">
        <v>6</v>
      </c>
      <c r="C73" s="4" t="s">
        <v>11</v>
      </c>
      <c r="D73" s="4">
        <v>60</v>
      </c>
      <c r="E73" s="3">
        <v>0.72459490740740751</v>
      </c>
      <c r="F73" s="3">
        <v>0.73026620370370365</v>
      </c>
      <c r="G73" s="196"/>
      <c r="H73" s="57">
        <v>43130.724594907406</v>
      </c>
      <c r="I73" s="57">
        <v>43130.730266203704</v>
      </c>
      <c r="J73" s="196">
        <f t="shared" si="2"/>
        <v>67</v>
      </c>
      <c r="K73" s="77">
        <v>4.0999999999999996</v>
      </c>
      <c r="L73" s="53">
        <v>99</v>
      </c>
      <c r="M73" s="53"/>
      <c r="N73" s="53">
        <v>4</v>
      </c>
      <c r="O73" s="53">
        <v>185</v>
      </c>
      <c r="P73" s="53">
        <v>1032.2</v>
      </c>
      <c r="Q73" s="54">
        <v>1</v>
      </c>
      <c r="R73" s="210" t="s">
        <v>11</v>
      </c>
      <c r="S73" s="211">
        <v>14.4</v>
      </c>
      <c r="T73" s="211">
        <v>2.018691588785047</v>
      </c>
      <c r="U73" s="212">
        <v>3138.6666666666665</v>
      </c>
      <c r="V73" s="78">
        <v>60</v>
      </c>
      <c r="W73" s="116">
        <v>9.5127811860940703</v>
      </c>
      <c r="X73" s="116">
        <v>87.501310071574636</v>
      </c>
      <c r="Y73" s="116">
        <v>8.0232617586912074</v>
      </c>
      <c r="Z73" s="117">
        <v>15.625569199795606</v>
      </c>
      <c r="AA73" s="117">
        <v>1598.8169651124729</v>
      </c>
      <c r="AB73" s="116">
        <v>1.2319944871779145</v>
      </c>
      <c r="AC73" s="116">
        <v>1.4539978409202452</v>
      </c>
      <c r="AD73" s="116">
        <v>42.391391871165645</v>
      </c>
      <c r="AE73" s="116">
        <v>12.346912052965234</v>
      </c>
      <c r="AF73" s="116">
        <v>360.14915644171776</v>
      </c>
      <c r="AG73" s="116">
        <v>1.1121778769325137</v>
      </c>
      <c r="AH73" s="116">
        <v>81.41727377300613</v>
      </c>
      <c r="AI73" s="116">
        <v>436.21740797546011</v>
      </c>
      <c r="AJ73" s="118">
        <v>59.267765848670756</v>
      </c>
      <c r="AK73" s="83">
        <v>1598.5605052342144</v>
      </c>
      <c r="AL73" s="84">
        <v>6.9367092643140786</v>
      </c>
      <c r="AM73" s="76"/>
      <c r="AN73" s="48">
        <v>491.22593936491381</v>
      </c>
      <c r="AO73" s="49">
        <v>33.094498022894086</v>
      </c>
      <c r="AP73" s="48">
        <v>1.4579520915846165</v>
      </c>
      <c r="AQ73" s="49">
        <v>2.8233596898492468E-2</v>
      </c>
      <c r="AR73" s="49">
        <v>1.1741490211336563</v>
      </c>
      <c r="AS73" s="49">
        <v>6.7172830427685275E-3</v>
      </c>
      <c r="AT73" s="89">
        <v>691.57408272988982</v>
      </c>
      <c r="AU73" s="90">
        <v>44.854085742945649</v>
      </c>
      <c r="AV73" s="89">
        <v>482.88053808082191</v>
      </c>
      <c r="AW73" s="90">
        <v>31.318647704639915</v>
      </c>
      <c r="AX73" s="74">
        <v>307.82279960396829</v>
      </c>
      <c r="AY73" s="74">
        <v>22.981720345484742</v>
      </c>
      <c r="AZ73" s="74">
        <v>192.81181345795196</v>
      </c>
      <c r="BA73" s="90">
        <v>15.223358109654901</v>
      </c>
      <c r="BB73" s="89">
        <v>1161.5656011821691</v>
      </c>
      <c r="BC73" s="74">
        <v>103.13807330486404</v>
      </c>
      <c r="BD73" s="74">
        <v>395.05962263331401</v>
      </c>
      <c r="BE73" s="70">
        <v>36.72797959987853</v>
      </c>
      <c r="BF73" s="74">
        <v>264.16712035173657</v>
      </c>
      <c r="BG73" s="69">
        <v>44.477328342430184</v>
      </c>
      <c r="BH73" s="88">
        <v>209.42941701570896</v>
      </c>
      <c r="BI73" s="70">
        <v>13.58316522047383</v>
      </c>
      <c r="BJ73" s="70">
        <v>100.34895797638922</v>
      </c>
      <c r="BK73" s="70">
        <v>7.9230006492233418</v>
      </c>
      <c r="BL73" s="70">
        <v>137.48584582811972</v>
      </c>
      <c r="BM73" s="69">
        <v>23.148236991764662</v>
      </c>
      <c r="BN73" s="71">
        <v>826064.46557880042</v>
      </c>
      <c r="BO73" s="72">
        <v>844350.62095102645</v>
      </c>
      <c r="BP73" s="73">
        <v>2676989161766526</v>
      </c>
      <c r="BQ73" s="73">
        <v>2736248265361460</v>
      </c>
      <c r="BR73" s="49">
        <v>62.360653577141235</v>
      </c>
      <c r="BS73" s="49">
        <v>57.401619206162088</v>
      </c>
      <c r="BT73" s="70">
        <v>202.08930501533521</v>
      </c>
      <c r="BU73" s="69">
        <v>186.01879016194871</v>
      </c>
      <c r="BV73" s="85">
        <v>572630699929130.62</v>
      </c>
      <c r="BW73" s="75">
        <v>674422983377061.62</v>
      </c>
      <c r="BX73" s="75">
        <v>794222265079332.37</v>
      </c>
      <c r="BY73" s="75">
        <v>873351736218603.37</v>
      </c>
      <c r="BZ73" s="75">
        <v>1090674814906249.1</v>
      </c>
      <c r="CA73" s="75">
        <v>1118734689980002.6</v>
      </c>
      <c r="CB73" s="75">
        <v>1336775300554695.5</v>
      </c>
      <c r="CC73" s="75">
        <v>1492585144934150.5</v>
      </c>
      <c r="CD73" s="75">
        <v>1637694756375153.7</v>
      </c>
      <c r="CE73" s="75">
        <v>1728941340711058.5</v>
      </c>
      <c r="CF73" s="75">
        <v>1962259859310763.2</v>
      </c>
      <c r="CG73" s="75">
        <v>2074703723107778.5</v>
      </c>
      <c r="CH73" s="75">
        <v>2319116486035354</v>
      </c>
      <c r="CI73" s="75">
        <v>2536709822412045</v>
      </c>
      <c r="CJ73" s="75">
        <v>2683855320642235</v>
      </c>
      <c r="CK73" s="75">
        <v>2813384650308820.5</v>
      </c>
      <c r="CL73" s="75">
        <v>2970436449968448.5</v>
      </c>
      <c r="CM73" s="75">
        <v>3119492170818380.5</v>
      </c>
      <c r="CN73" s="75">
        <v>3309374425127349.5</v>
      </c>
      <c r="CO73" s="75">
        <v>3369946787195900.5</v>
      </c>
      <c r="CP73" s="75">
        <v>3485919221707807</v>
      </c>
      <c r="CQ73" s="75">
        <v>3543151332756699.5</v>
      </c>
      <c r="CR73" s="75">
        <v>3627346576964880.5</v>
      </c>
      <c r="CS73" s="75">
        <v>3756427646323448</v>
      </c>
      <c r="CT73" s="75">
        <v>3837756274273180.5</v>
      </c>
      <c r="CU73" s="75">
        <v>3993785552096034.5</v>
      </c>
      <c r="CV73" s="75">
        <v>4055714067100357</v>
      </c>
      <c r="CW73" s="75">
        <v>4146254544005533</v>
      </c>
      <c r="CX73" s="75">
        <v>4226398493009563</v>
      </c>
      <c r="CY73" s="75">
        <v>4256743720340966</v>
      </c>
      <c r="CZ73" s="75">
        <v>4296366694547047.5</v>
      </c>
      <c r="DA73" s="75">
        <v>4290255204092997</v>
      </c>
      <c r="DB73" s="75">
        <v>4343504267917501.5</v>
      </c>
      <c r="DC73" s="75">
        <v>4323608632680069.5</v>
      </c>
      <c r="DD73" s="75">
        <v>4323830005385129</v>
      </c>
      <c r="DE73" s="75">
        <v>4318009561684986</v>
      </c>
      <c r="DF73" s="75">
        <v>4254367829374857.5</v>
      </c>
      <c r="DG73" s="75">
        <v>4170918451785762</v>
      </c>
      <c r="DH73" s="75">
        <v>4118991196061709</v>
      </c>
      <c r="DI73" s="75">
        <v>4068452067457234.5</v>
      </c>
      <c r="DJ73" s="75">
        <v>3952662959151299</v>
      </c>
      <c r="DK73" s="75">
        <v>3868956078394992</v>
      </c>
      <c r="DL73" s="75">
        <v>3747630947696774.5</v>
      </c>
      <c r="DM73" s="75">
        <v>3571337077047713</v>
      </c>
      <c r="DN73" s="75">
        <v>3400598194173859</v>
      </c>
      <c r="DO73" s="75">
        <v>3250039635088617</v>
      </c>
      <c r="DP73" s="75">
        <v>3089776258625718.5</v>
      </c>
      <c r="DQ73" s="75">
        <v>2924749567368958.5</v>
      </c>
      <c r="DR73" s="75">
        <v>2730991836560753.5</v>
      </c>
      <c r="DS73" s="75">
        <v>2600980438422418</v>
      </c>
      <c r="DT73" s="75">
        <v>2411341369999978.5</v>
      </c>
      <c r="DU73" s="75">
        <v>2268121511401650</v>
      </c>
      <c r="DV73" s="75">
        <v>2078131061876749.5</v>
      </c>
      <c r="DW73" s="75">
        <v>1888353190233889.7</v>
      </c>
      <c r="DX73" s="75">
        <v>1717057318784001.7</v>
      </c>
      <c r="DY73" s="75">
        <v>1541940768335160.2</v>
      </c>
      <c r="DZ73" s="75">
        <v>1388620994640016</v>
      </c>
      <c r="EA73" s="75">
        <v>1246277397633488.2</v>
      </c>
      <c r="EB73" s="75">
        <v>1118222533459711.5</v>
      </c>
      <c r="EC73" s="75">
        <v>991943385450167.12</v>
      </c>
      <c r="ED73" s="75">
        <v>869423703827786.25</v>
      </c>
      <c r="EE73" s="75">
        <v>759717571164651.37</v>
      </c>
      <c r="EF73" s="75">
        <v>669498404744752.62</v>
      </c>
      <c r="EG73" s="75">
        <v>569952519957325.62</v>
      </c>
      <c r="EH73" s="75">
        <v>491148792707332.31</v>
      </c>
      <c r="EI73" s="75">
        <v>422073795275837.06</v>
      </c>
      <c r="EJ73" s="75">
        <v>362124612977955.06</v>
      </c>
      <c r="EK73" s="75">
        <v>301779622052634.75</v>
      </c>
      <c r="EL73" s="75">
        <v>240958728243863.41</v>
      </c>
      <c r="EM73" s="75">
        <v>208433876784815.72</v>
      </c>
      <c r="EN73" s="75">
        <v>164451488395297.97</v>
      </c>
      <c r="EO73" s="75">
        <v>128649057409227.66</v>
      </c>
      <c r="EP73" s="75">
        <v>106049424302049.98</v>
      </c>
      <c r="EQ73" s="75">
        <v>82487586763974.922</v>
      </c>
      <c r="ER73" s="75">
        <v>66634376006812.844</v>
      </c>
      <c r="ES73" s="75">
        <v>51390396809041.562</v>
      </c>
      <c r="ET73" s="75">
        <v>42503728893423.094</v>
      </c>
      <c r="EU73" s="75">
        <v>30667699026249.473</v>
      </c>
      <c r="EV73" s="75">
        <v>23942962090888.371</v>
      </c>
      <c r="EW73" s="75">
        <v>16739393303106.6</v>
      </c>
      <c r="EX73" s="75">
        <v>13172253094112.83</v>
      </c>
      <c r="EY73" s="75">
        <v>8856490913229.2754</v>
      </c>
      <c r="EZ73" s="75">
        <v>6825834358497.3691</v>
      </c>
      <c r="FA73" s="75">
        <v>4910350014300.9727</v>
      </c>
      <c r="FB73" s="75">
        <v>3229711831342.4541</v>
      </c>
      <c r="FC73" s="75">
        <v>2997499626224.6797</v>
      </c>
      <c r="FD73" s="75">
        <v>2243214495251.1758</v>
      </c>
      <c r="FE73" s="75">
        <v>1340303376756.2668</v>
      </c>
      <c r="FF73" s="75">
        <v>1200896514566.4768</v>
      </c>
      <c r="FG73" s="75">
        <v>673337272532.96545</v>
      </c>
      <c r="FH73" s="75">
        <v>780729248759.61365</v>
      </c>
      <c r="FI73" s="75">
        <v>821453005477.85962</v>
      </c>
      <c r="FJ73" s="182">
        <v>539506108521709.5</v>
      </c>
      <c r="FK73" s="75">
        <v>601034603690715.12</v>
      </c>
      <c r="FL73" s="75">
        <v>637966547589384.12</v>
      </c>
      <c r="FM73" s="75">
        <v>801826900911718.25</v>
      </c>
      <c r="FN73" s="75">
        <v>873830369306197.5</v>
      </c>
      <c r="FO73" s="75">
        <v>980923885665250.37</v>
      </c>
      <c r="FP73" s="75">
        <v>1168865760130873.7</v>
      </c>
      <c r="FQ73" s="75">
        <v>1337192839462913.2</v>
      </c>
      <c r="FR73" s="39">
        <v>1474340728265433.7</v>
      </c>
      <c r="FS73" s="39">
        <v>1599989860641056</v>
      </c>
      <c r="FT73" s="39">
        <v>1743937486324975.5</v>
      </c>
      <c r="FU73" s="39">
        <v>1902165761555541.7</v>
      </c>
      <c r="FV73" s="39">
        <v>2016696129366067</v>
      </c>
      <c r="FW73" s="39">
        <v>2185453375806825.5</v>
      </c>
      <c r="FX73" s="39">
        <v>2355484490251323</v>
      </c>
      <c r="FY73" s="39">
        <v>2536602910536641</v>
      </c>
      <c r="FZ73" s="39">
        <v>2648767122572188.5</v>
      </c>
      <c r="GA73" s="39">
        <v>2839499965985422.5</v>
      </c>
      <c r="GB73" s="39">
        <v>3051135470778213</v>
      </c>
      <c r="GC73" s="39">
        <v>3134981300145227.5</v>
      </c>
      <c r="GD73" s="39">
        <v>3274587834362853</v>
      </c>
      <c r="GE73" s="39">
        <v>3421679811987298.5</v>
      </c>
      <c r="GF73" s="39">
        <v>3524190824877089.5</v>
      </c>
      <c r="GG73" s="39">
        <v>3710820649471180.5</v>
      </c>
      <c r="GH73" s="39">
        <v>3845026908034521</v>
      </c>
      <c r="GI73" s="39">
        <v>3950910312652167.5</v>
      </c>
      <c r="GJ73" s="39">
        <v>4032799498377612.5</v>
      </c>
      <c r="GK73" s="39">
        <v>4122376493391900.5</v>
      </c>
      <c r="GL73" s="39">
        <v>4171174353341190</v>
      </c>
      <c r="GM73" s="39">
        <v>4253485929732424</v>
      </c>
      <c r="GN73" s="39">
        <v>4287246128147031</v>
      </c>
      <c r="GO73" s="39">
        <v>4276364698053511</v>
      </c>
      <c r="GP73" s="39">
        <v>4262905024883379</v>
      </c>
      <c r="GQ73" s="39">
        <v>4271433024325468</v>
      </c>
      <c r="GR73" s="39">
        <v>4274232691416161</v>
      </c>
      <c r="GS73" s="39">
        <v>4255404945023924</v>
      </c>
      <c r="GT73" s="39">
        <v>4212871495395131</v>
      </c>
      <c r="GU73" s="39">
        <v>4130112196963813.5</v>
      </c>
      <c r="GV73" s="39">
        <v>4078421113094925.5</v>
      </c>
      <c r="GW73" s="39">
        <v>3990144660855616</v>
      </c>
      <c r="GX73" s="39">
        <v>3889636441721784.5</v>
      </c>
      <c r="GY73" s="39">
        <v>3803216101663221.5</v>
      </c>
      <c r="GZ73" s="39">
        <v>3712789980249140.5</v>
      </c>
      <c r="HA73" s="39">
        <v>3592601119737224.5</v>
      </c>
      <c r="HB73" s="39">
        <v>3444206141856585.5</v>
      </c>
      <c r="HC73" s="39">
        <v>3242626080142608.5</v>
      </c>
      <c r="HD73" s="39">
        <v>3091364815081025.5</v>
      </c>
      <c r="HE73" s="39">
        <v>2937888213396509.5</v>
      </c>
      <c r="HF73" s="39">
        <v>2782531952222059.5</v>
      </c>
      <c r="HG73" s="39">
        <v>2631070636235366.5</v>
      </c>
      <c r="HH73" s="39">
        <v>2451772959950054.5</v>
      </c>
      <c r="HI73" s="39">
        <v>2312587784551477.5</v>
      </c>
      <c r="HJ73" s="39">
        <v>2136580361359050</v>
      </c>
      <c r="HK73" s="39">
        <v>1986854550560160.5</v>
      </c>
      <c r="HL73" s="39">
        <v>1810928951784767.2</v>
      </c>
      <c r="HM73" s="39">
        <v>1665689753585456.5</v>
      </c>
      <c r="HN73" s="39">
        <v>1494659518910213.7</v>
      </c>
      <c r="HO73" s="39">
        <v>1342153599250810</v>
      </c>
      <c r="HP73" s="39">
        <v>1195188858918201</v>
      </c>
      <c r="HQ73" s="39">
        <v>1047628507178101.9</v>
      </c>
      <c r="HR73" s="39">
        <v>923923258482202.12</v>
      </c>
      <c r="HS73" s="39">
        <v>802974236577961.87</v>
      </c>
      <c r="HT73" s="39">
        <v>708437450207666</v>
      </c>
      <c r="HU73" s="39">
        <v>609545844815245.75</v>
      </c>
      <c r="HV73" s="39">
        <v>529941138545497.69</v>
      </c>
      <c r="HW73" s="39">
        <v>450767774929131.19</v>
      </c>
      <c r="HX73" s="39">
        <v>384265639767263.81</v>
      </c>
      <c r="HY73" s="39">
        <v>323386966215351.94</v>
      </c>
      <c r="HZ73" s="39">
        <v>275155904140219.22</v>
      </c>
      <c r="IA73" s="39">
        <v>225610001824896.09</v>
      </c>
      <c r="IB73" s="39">
        <v>189046252702234.22</v>
      </c>
      <c r="IC73" s="39">
        <v>153898532725593.62</v>
      </c>
      <c r="ID73" s="39">
        <v>125856343024928.14</v>
      </c>
      <c r="IE73" s="39">
        <v>103577037609076.64</v>
      </c>
      <c r="IF73" s="39">
        <v>82340063933624.812</v>
      </c>
      <c r="IG73" s="39">
        <v>61166727453572.633</v>
      </c>
      <c r="IH73" s="39">
        <v>51676802230121.586</v>
      </c>
      <c r="II73" s="39">
        <v>40882763757880.094</v>
      </c>
      <c r="IJ73" s="39">
        <v>32613544656733.367</v>
      </c>
      <c r="IK73" s="39">
        <v>27347470087849.23</v>
      </c>
      <c r="IL73" s="39">
        <v>23392990073645.234</v>
      </c>
      <c r="IM73" s="39">
        <v>16637302215593.631</v>
      </c>
      <c r="IN73" s="39">
        <v>14195637030765.562</v>
      </c>
      <c r="IO73" s="39">
        <v>11620157391112.775</v>
      </c>
      <c r="IP73" s="39">
        <v>9628187874756.8281</v>
      </c>
      <c r="IQ73" s="39">
        <v>8311333123970.7695</v>
      </c>
      <c r="IR73" s="39">
        <v>6181424964571.7236</v>
      </c>
      <c r="IS73" s="39">
        <v>6086992640932.3184</v>
      </c>
      <c r="IT73" s="39">
        <v>4822226539462.8652</v>
      </c>
      <c r="IU73" s="39">
        <v>4735201456321.209</v>
      </c>
      <c r="IV73" s="39">
        <v>3092133535873.0781</v>
      </c>
      <c r="IW73" s="39">
        <v>3249079337497.0278</v>
      </c>
      <c r="IY73" s="219">
        <v>9.6257815532855275</v>
      </c>
      <c r="IZ73" s="219">
        <v>0.47834787142170809</v>
      </c>
      <c r="JA73" s="33">
        <v>14.79</v>
      </c>
      <c r="JB73" s="185" t="e">
        <v>#N/A</v>
      </c>
      <c r="JC73" s="185" t="e">
        <v>#N/A</v>
      </c>
      <c r="JD73" s="33">
        <v>14.79</v>
      </c>
      <c r="JE73" s="185" t="e">
        <v>#N/A</v>
      </c>
      <c r="JF73" s="185" t="e">
        <v>#N/A</v>
      </c>
      <c r="JG73" s="32"/>
      <c r="JH73" s="32"/>
      <c r="JI73" s="32"/>
      <c r="JJ73" s="32"/>
      <c r="JK73" s="32"/>
      <c r="JL73" s="32"/>
      <c r="JM73" s="32"/>
      <c r="JN73" s="32"/>
      <c r="JO73" s="32"/>
      <c r="JP73" s="32"/>
      <c r="JQ73" s="32"/>
      <c r="JR73" s="32"/>
      <c r="JS73" s="32"/>
      <c r="JT73" s="32"/>
      <c r="JU73" s="32"/>
      <c r="JV73" s="32"/>
      <c r="JW73" s="32"/>
      <c r="JX73" s="32"/>
      <c r="JY73" s="32"/>
      <c r="JZ73" s="32"/>
      <c r="KA73" s="32"/>
      <c r="KB73" s="32"/>
      <c r="KC73" s="32"/>
      <c r="KD73" s="32"/>
      <c r="KE73" s="32"/>
      <c r="KF73" s="32"/>
      <c r="KG73" s="32"/>
      <c r="KH73" s="32"/>
      <c r="KI73" s="32"/>
      <c r="KJ73" s="32"/>
      <c r="KK73" s="32"/>
      <c r="KL73" s="32"/>
      <c r="KM73" s="33">
        <v>14.79</v>
      </c>
      <c r="KN73" s="32"/>
      <c r="KO73" s="32"/>
      <c r="KP73" s="32"/>
      <c r="KQ73" s="32"/>
      <c r="KR73" s="32"/>
      <c r="KS73" s="32"/>
      <c r="KT73" s="32"/>
      <c r="KU73" s="32"/>
      <c r="KV73" s="32"/>
      <c r="KW73" s="32"/>
      <c r="KX73" s="32"/>
      <c r="KY73" s="32"/>
      <c r="KZ73" s="32"/>
      <c r="LA73" s="32"/>
      <c r="LB73" s="32"/>
      <c r="LC73" s="32"/>
      <c r="LD73" s="32"/>
      <c r="LE73" s="32"/>
      <c r="LF73" s="32"/>
      <c r="LG73" s="32"/>
      <c r="LH73" s="32"/>
      <c r="LI73" s="32"/>
      <c r="LJ73" s="32"/>
      <c r="LK73" s="32"/>
      <c r="LL73" s="32"/>
      <c r="LM73" s="32"/>
      <c r="LN73" s="32"/>
      <c r="LO73" s="32"/>
      <c r="LP73" s="32"/>
      <c r="LQ73" s="32"/>
      <c r="LR73" s="32"/>
      <c r="LS73" s="32"/>
      <c r="LT73" s="32"/>
      <c r="LU73" s="32"/>
      <c r="LV73" s="32"/>
      <c r="LW73" s="32"/>
      <c r="LX73" s="32"/>
      <c r="LY73" s="32"/>
      <c r="LZ73" s="32"/>
      <c r="MA73" s="32"/>
      <c r="MB73" s="32"/>
      <c r="MC73" s="32"/>
      <c r="MD73" s="32"/>
      <c r="ME73" s="32"/>
      <c r="MF73" s="32"/>
      <c r="MG73" s="32"/>
      <c r="MH73" s="32"/>
      <c r="MI73" s="32"/>
      <c r="MJ73" s="32"/>
      <c r="MK73" s="32"/>
      <c r="ML73" s="32"/>
      <c r="MM73" s="32"/>
      <c r="MN73" s="32"/>
      <c r="MO73" s="32"/>
      <c r="MP73" s="32"/>
      <c r="MQ73" s="32"/>
      <c r="MR73" s="32"/>
      <c r="MS73" s="32"/>
      <c r="MT73" s="32"/>
      <c r="MU73" s="32"/>
      <c r="MV73" s="32"/>
      <c r="MW73" s="32"/>
      <c r="MX73" s="32"/>
      <c r="MY73" s="32"/>
      <c r="MZ73" s="32"/>
      <c r="NA73" s="32"/>
      <c r="NB73" s="32"/>
      <c r="NC73" s="32"/>
      <c r="ND73" s="32"/>
      <c r="NE73" s="32"/>
      <c r="NF73" s="32"/>
      <c r="NG73" s="32"/>
      <c r="NH73" s="32"/>
      <c r="NI73" s="32"/>
      <c r="NJ73" s="32"/>
      <c r="NK73" s="32"/>
      <c r="NL73" s="32"/>
      <c r="NM73" s="32"/>
      <c r="NN73" s="32"/>
      <c r="NO73" s="32"/>
      <c r="NP73" s="32"/>
      <c r="NQ73" s="32"/>
      <c r="NR73" s="32"/>
      <c r="NS73" s="32"/>
      <c r="NT73" s="32"/>
      <c r="NU73" s="32"/>
      <c r="NV73" s="32"/>
      <c r="NW73" s="32"/>
      <c r="NX73" s="32"/>
      <c r="NY73" s="32"/>
      <c r="NZ73" s="32"/>
      <c r="OA73" s="32"/>
      <c r="OB73" s="32"/>
      <c r="OC73" s="32"/>
      <c r="OD73" s="32"/>
      <c r="OE73" s="32"/>
      <c r="OF73" s="32"/>
      <c r="OG73" s="32"/>
      <c r="OH73" s="32"/>
      <c r="OI73" s="32"/>
      <c r="OJ73" s="32"/>
      <c r="OL73" s="173">
        <v>166.59243334586512</v>
      </c>
      <c r="OM73" s="173">
        <v>44.918512196149962</v>
      </c>
      <c r="ON73" s="173" t="e">
        <v>#N/A</v>
      </c>
      <c r="OO73" s="173" t="e">
        <v>#N/A</v>
      </c>
      <c r="OP73" s="6">
        <v>174.79254204472235</v>
      </c>
      <c r="OQ73" s="6">
        <v>12.048847545001754</v>
      </c>
      <c r="OR73" s="6">
        <v>162.80958088468481</v>
      </c>
      <c r="OS73" s="6">
        <v>19.09747766264195</v>
      </c>
      <c r="OT73" s="175">
        <v>4216876873669060</v>
      </c>
      <c r="OU73" s="175">
        <v>70016807495744</v>
      </c>
      <c r="OV73" s="176">
        <v>265.327243400523</v>
      </c>
      <c r="OW73" s="176">
        <v>22.204225913186999</v>
      </c>
      <c r="OX73" s="39">
        <v>1352822624878590</v>
      </c>
      <c r="OY73" s="39">
        <v>1019736167022590</v>
      </c>
      <c r="OZ73" s="39">
        <v>388265781755904</v>
      </c>
      <c r="PA73" s="39">
        <v>613646740750336</v>
      </c>
      <c r="PB73" s="39">
        <v>752237416546304</v>
      </c>
      <c r="PC73" s="39">
        <v>1170768759095290</v>
      </c>
      <c r="PD73" s="39">
        <v>1139974380453880</v>
      </c>
      <c r="PE73" s="39">
        <v>1279739192934400</v>
      </c>
      <c r="PF73" s="39">
        <v>1184791156228090</v>
      </c>
      <c r="PG73" s="39">
        <v>1550339849322490</v>
      </c>
      <c r="PH73" s="39">
        <v>1853115582119930</v>
      </c>
      <c r="PI73" s="39">
        <v>1371037446963200</v>
      </c>
      <c r="PJ73" s="39">
        <v>1953829478203390</v>
      </c>
      <c r="PK73" s="39">
        <v>2193100361433080</v>
      </c>
      <c r="PL73" s="39">
        <v>2229374178820090</v>
      </c>
      <c r="PM73" s="39">
        <v>2719966549770240</v>
      </c>
      <c r="PN73" s="39">
        <v>2795017613606910</v>
      </c>
      <c r="PO73" s="39">
        <v>2908633457229820</v>
      </c>
      <c r="PP73" s="39">
        <v>3335292018753530</v>
      </c>
      <c r="PQ73" s="39">
        <v>3702588763537400</v>
      </c>
      <c r="PR73" s="39">
        <v>3726598167592960</v>
      </c>
      <c r="PS73" s="39">
        <v>4101876572225530</v>
      </c>
      <c r="PT73" s="39">
        <v>4085814468280320</v>
      </c>
      <c r="PU73" s="39">
        <v>4403522057535480</v>
      </c>
      <c r="PV73" s="39">
        <v>4647569078616060</v>
      </c>
      <c r="PW73" s="39">
        <v>5045054343217150</v>
      </c>
      <c r="PX73" s="39">
        <v>4792941373554680</v>
      </c>
      <c r="PY73" s="39">
        <v>5200751739535360</v>
      </c>
      <c r="PZ73" s="39">
        <v>5206003410796540</v>
      </c>
      <c r="QA73" s="39">
        <v>5567807160844280</v>
      </c>
      <c r="QB73" s="39">
        <v>5689252192976890</v>
      </c>
      <c r="QC73" s="39">
        <v>6107860643610620</v>
      </c>
      <c r="QD73" s="39">
        <v>5945099636703230</v>
      </c>
      <c r="QE73" s="39">
        <v>6312038020153340</v>
      </c>
      <c r="QF73" s="39">
        <v>6181475846193150</v>
      </c>
      <c r="QG73" s="39">
        <v>6359570960089080</v>
      </c>
      <c r="QH73" s="39">
        <v>6259374741782520</v>
      </c>
      <c r="QI73" s="39">
        <v>6369383886618620</v>
      </c>
      <c r="QJ73" s="39">
        <v>6506957057818620</v>
      </c>
      <c r="QK73" s="39">
        <v>6583418749976570</v>
      </c>
      <c r="QL73" s="39">
        <v>6571694026129400</v>
      </c>
      <c r="QM73" s="39">
        <v>6231179892097020</v>
      </c>
      <c r="QN73" s="39">
        <v>6347790938537980</v>
      </c>
      <c r="QO73" s="39">
        <v>6501116976037880</v>
      </c>
      <c r="QP73" s="39">
        <v>6156158087725050</v>
      </c>
      <c r="QQ73" s="39">
        <v>6110519765237760</v>
      </c>
      <c r="QR73" s="39">
        <v>5893230927282170</v>
      </c>
      <c r="QS73" s="39">
        <v>5713730285338620</v>
      </c>
      <c r="QT73" s="39">
        <v>5718149269815290</v>
      </c>
      <c r="QU73" s="39">
        <v>5430930848088060</v>
      </c>
      <c r="QV73" s="39">
        <v>5238922724507640</v>
      </c>
      <c r="QW73" s="39">
        <v>5006654651236350</v>
      </c>
      <c r="QX73" s="39">
        <v>4793450864050170</v>
      </c>
      <c r="QY73" s="39">
        <v>4585200247898110</v>
      </c>
      <c r="QZ73" s="39">
        <v>4366851089891320</v>
      </c>
      <c r="RA73" s="39">
        <v>4069116172304380</v>
      </c>
      <c r="RB73" s="39">
        <v>3856042844749820</v>
      </c>
      <c r="RC73" s="39">
        <v>3608877945847800</v>
      </c>
      <c r="RD73" s="39">
        <v>3322780242149370</v>
      </c>
      <c r="RE73" s="39">
        <v>3079765623832570</v>
      </c>
      <c r="RF73" s="39">
        <v>2827048137523200</v>
      </c>
      <c r="RG73" s="39">
        <v>2565746085330940</v>
      </c>
      <c r="RH73" s="39">
        <v>2306450319736830</v>
      </c>
      <c r="RI73" s="39">
        <v>2060585587965950</v>
      </c>
      <c r="RJ73" s="39">
        <v>1853417303572480</v>
      </c>
      <c r="RK73" s="39">
        <v>1653687365664760</v>
      </c>
      <c r="RL73" s="39">
        <v>1418349196083200</v>
      </c>
      <c r="RM73" s="39">
        <v>1247045901877240</v>
      </c>
      <c r="RN73" s="39">
        <v>1103493196677120</v>
      </c>
      <c r="RO73" s="39">
        <v>958642874482688</v>
      </c>
      <c r="RP73" s="39">
        <v>806673174233088</v>
      </c>
      <c r="RQ73" s="39">
        <v>695030264102912</v>
      </c>
      <c r="RR73" s="39">
        <v>600028741632000</v>
      </c>
      <c r="RS73" s="39">
        <v>507180172181504</v>
      </c>
      <c r="RT73" s="39">
        <v>406539558977536</v>
      </c>
      <c r="RU73" s="39">
        <v>338712797904896</v>
      </c>
      <c r="RV73" s="39">
        <v>271249347444736</v>
      </c>
      <c r="RW73" s="39">
        <v>221419556306944</v>
      </c>
      <c r="RX73" s="39">
        <v>188709068603392</v>
      </c>
      <c r="RY73" s="39">
        <v>127174392676352</v>
      </c>
      <c r="RZ73" s="39">
        <v>106216537718784</v>
      </c>
      <c r="SA73" s="39">
        <v>76282477936640</v>
      </c>
      <c r="SB73" s="39">
        <v>56338860212224</v>
      </c>
      <c r="SC73" s="39">
        <v>40555924946944</v>
      </c>
      <c r="SD73" s="39">
        <v>33730404024320</v>
      </c>
      <c r="SE73" s="39">
        <v>18536212725760</v>
      </c>
      <c r="SF73" s="39">
        <v>16839393411072</v>
      </c>
      <c r="SG73" s="39">
        <v>11864915312640</v>
      </c>
      <c r="SH73" s="39">
        <v>9928240529408</v>
      </c>
      <c r="SI73" s="39">
        <v>6410883563520</v>
      </c>
      <c r="SJ73" s="39">
        <v>3745164296192</v>
      </c>
      <c r="SK73" s="39">
        <v>3488342867968</v>
      </c>
      <c r="SL73" s="39">
        <v>1716791148544</v>
      </c>
      <c r="SM73" s="39">
        <v>1012454326272</v>
      </c>
      <c r="SN73" s="39">
        <v>2416168665088</v>
      </c>
      <c r="SO73" s="39">
        <v>683353899008</v>
      </c>
      <c r="SP73" s="39">
        <v>1392972660736</v>
      </c>
      <c r="SQ73" s="39">
        <v>0</v>
      </c>
      <c r="SR73" s="39">
        <v>0</v>
      </c>
      <c r="SS73" s="39">
        <v>751795638894592</v>
      </c>
      <c r="ST73" s="39">
        <v>501857801732096</v>
      </c>
      <c r="SU73" s="39">
        <v>231863943692288</v>
      </c>
      <c r="SV73" s="39">
        <v>330905017122816</v>
      </c>
      <c r="SW73" s="39">
        <v>283869521641472</v>
      </c>
      <c r="SX73" s="39">
        <v>253464709955584</v>
      </c>
      <c r="SY73" s="39">
        <v>279252465352704</v>
      </c>
      <c r="SZ73" s="39">
        <v>310487111696384</v>
      </c>
      <c r="TA73" s="39">
        <v>185921450278912</v>
      </c>
      <c r="TB73" s="39">
        <v>225863320731648</v>
      </c>
      <c r="TC73" s="39">
        <v>197451055104000</v>
      </c>
      <c r="TD73" s="39">
        <v>172562709479424</v>
      </c>
      <c r="TE73" s="39">
        <v>302670338326528</v>
      </c>
      <c r="TF73" s="39">
        <v>248949592031232</v>
      </c>
      <c r="TG73" s="39">
        <v>224799762677760</v>
      </c>
      <c r="TH73" s="39">
        <v>341334439231488</v>
      </c>
      <c r="TI73" s="39">
        <v>331836790145024</v>
      </c>
      <c r="TJ73" s="39">
        <v>240425910665216</v>
      </c>
      <c r="TK73" s="39">
        <v>344967209811968</v>
      </c>
      <c r="TL73" s="39">
        <v>364917400010752</v>
      </c>
      <c r="TM73" s="39">
        <v>296783045459968</v>
      </c>
      <c r="TN73" s="39">
        <v>341423962456064</v>
      </c>
      <c r="TO73" s="39">
        <v>388664811061248</v>
      </c>
      <c r="TP73" s="39">
        <v>359362228912128</v>
      </c>
      <c r="TQ73" s="39">
        <v>320625583325184</v>
      </c>
      <c r="TR73" s="39">
        <v>440514998435840</v>
      </c>
      <c r="TS73" s="39">
        <v>394732157009920</v>
      </c>
      <c r="TT73" s="39">
        <v>345614172815360</v>
      </c>
      <c r="TU73" s="39">
        <v>419606795649024</v>
      </c>
      <c r="TV73" s="39">
        <v>408613726191616</v>
      </c>
      <c r="TW73" s="39">
        <v>400143782248448</v>
      </c>
      <c r="TX73" s="39">
        <v>418754982838272</v>
      </c>
      <c r="TY73" s="39">
        <v>452995066101760</v>
      </c>
      <c r="TZ73" s="39">
        <v>478033651695616</v>
      </c>
      <c r="UA73" s="39">
        <v>471695018164224</v>
      </c>
      <c r="UB73" s="39">
        <v>496934829686784</v>
      </c>
      <c r="UC73" s="39">
        <v>516881530224640</v>
      </c>
      <c r="UD73" s="39">
        <v>444718932557824</v>
      </c>
      <c r="UE73" s="39">
        <v>521890435170304</v>
      </c>
      <c r="UF73" s="39">
        <v>497581289373696</v>
      </c>
      <c r="UG73" s="39">
        <v>471007185862656</v>
      </c>
      <c r="UH73" s="39">
        <v>415936947421184</v>
      </c>
      <c r="UI73" s="39">
        <v>440729847463936</v>
      </c>
      <c r="UJ73" s="39">
        <v>486746831716352</v>
      </c>
      <c r="UK73" s="39">
        <v>435521159430144</v>
      </c>
      <c r="UL73" s="39">
        <v>395685371314176</v>
      </c>
      <c r="UM73" s="39">
        <v>388987369816064</v>
      </c>
      <c r="UN73" s="39">
        <v>379078142066688</v>
      </c>
      <c r="UO73" s="39">
        <v>393551074557952</v>
      </c>
      <c r="UP73" s="39">
        <v>375135798296576</v>
      </c>
      <c r="UQ73" s="39">
        <v>345974379642880</v>
      </c>
      <c r="UR73" s="39">
        <v>345270676094976</v>
      </c>
      <c r="US73" s="39">
        <v>344605660807168</v>
      </c>
      <c r="UT73" s="39">
        <v>303001252134912</v>
      </c>
      <c r="UU73" s="39">
        <v>291504564207616</v>
      </c>
      <c r="UV73" s="39">
        <v>265522360877056</v>
      </c>
      <c r="UW73" s="39">
        <v>251646714052608</v>
      </c>
      <c r="UX73" s="39">
        <v>239366580469760</v>
      </c>
      <c r="UY73" s="39">
        <v>216915964329984</v>
      </c>
      <c r="UZ73" s="39">
        <v>205517892878336</v>
      </c>
      <c r="VA73" s="39">
        <v>185206673768448</v>
      </c>
      <c r="VB73" s="39">
        <v>176847493005312</v>
      </c>
      <c r="VC73" s="39">
        <v>167235272310784</v>
      </c>
      <c r="VD73" s="39">
        <v>156855510761472</v>
      </c>
      <c r="VE73" s="39">
        <v>127658625073152</v>
      </c>
      <c r="VF73" s="39">
        <v>130393965592576</v>
      </c>
      <c r="VG73" s="39">
        <v>107428196646912</v>
      </c>
      <c r="VH73" s="39">
        <v>99189367242752</v>
      </c>
      <c r="VI73" s="39">
        <v>78169109430272</v>
      </c>
      <c r="VJ73" s="39">
        <v>69244255469568</v>
      </c>
      <c r="VK73" s="39">
        <v>65995586666496</v>
      </c>
      <c r="VL73" s="39">
        <v>56229783142400</v>
      </c>
      <c r="VM73" s="39">
        <v>57174218768384</v>
      </c>
      <c r="VN73" s="39">
        <v>44843501879296</v>
      </c>
      <c r="VO73" s="39">
        <v>36646917505024</v>
      </c>
      <c r="VP73" s="39">
        <v>30371917856768</v>
      </c>
      <c r="VQ73" s="39">
        <v>32168506032128</v>
      </c>
      <c r="VR73" s="39">
        <v>21057981382656</v>
      </c>
      <c r="VS73" s="39">
        <v>22051349856256</v>
      </c>
      <c r="VT73" s="39">
        <v>15543372349440</v>
      </c>
      <c r="VU73" s="39">
        <v>11725617233920</v>
      </c>
      <c r="VV73" s="39">
        <v>12202670030848</v>
      </c>
      <c r="VW73" s="39">
        <v>9165796802560</v>
      </c>
      <c r="VX73" s="39">
        <v>8806009405440</v>
      </c>
      <c r="VY73" s="39">
        <v>5557630009344</v>
      </c>
      <c r="VZ73" s="39">
        <v>4514390212608</v>
      </c>
      <c r="WA73" s="39">
        <v>3957698068480</v>
      </c>
      <c r="WB73" s="39">
        <v>3305165553664</v>
      </c>
      <c r="WC73" s="39">
        <v>2650422902784</v>
      </c>
      <c r="WD73" s="39">
        <v>2131161382912</v>
      </c>
      <c r="WE73" s="39">
        <v>1404593766400</v>
      </c>
      <c r="WF73" s="39">
        <v>1609565208576</v>
      </c>
      <c r="WG73" s="39">
        <v>1342639570944</v>
      </c>
      <c r="WH73" s="39">
        <v>785920950272</v>
      </c>
      <c r="WI73" s="39">
        <v>1141025800192</v>
      </c>
      <c r="WJ73" s="39">
        <v>669382803456</v>
      </c>
      <c r="WK73" s="39">
        <v>887967055872</v>
      </c>
      <c r="WL73" s="39">
        <v>307755614208</v>
      </c>
      <c r="WM73" s="39">
        <v>309208154112</v>
      </c>
      <c r="WN73" s="36"/>
      <c r="WO73" s="37">
        <v>1.0567341190202906</v>
      </c>
      <c r="WP73" s="37" t="e">
        <v>#N/A</v>
      </c>
      <c r="WQ73" s="37">
        <v>18.210232144047335</v>
      </c>
      <c r="WR73" s="37" t="e">
        <v>#N/A</v>
      </c>
      <c r="WS73" s="37">
        <v>7.7674473705764946</v>
      </c>
      <c r="WT73" s="37" t="e">
        <v>#N/A</v>
      </c>
      <c r="WU73" s="37">
        <v>133.85298840923681</v>
      </c>
      <c r="WV73" t="e">
        <v>#N/A</v>
      </c>
      <c r="WW73"/>
      <c r="WX73" s="39">
        <v>4.5101934281221725</v>
      </c>
      <c r="WY73" s="39">
        <v>494.4</v>
      </c>
      <c r="WZ73" s="39">
        <v>3.2395688743437097</v>
      </c>
      <c r="XA73" s="39">
        <v>67.428899082568805</v>
      </c>
      <c r="XB73" s="227">
        <v>6822828198850185</v>
      </c>
      <c r="XC73" s="227">
        <v>350069497305021.94</v>
      </c>
      <c r="XD73" s="39">
        <v>182.19981250646882</v>
      </c>
      <c r="XE73" s="39">
        <v>11.380179828342678</v>
      </c>
      <c r="XF73" s="39">
        <v>214.441228229693</v>
      </c>
      <c r="XG73" s="39">
        <v>15.942369930674309</v>
      </c>
      <c r="XH73" s="220"/>
      <c r="XI73" s="223"/>
      <c r="XJ73" s="223"/>
      <c r="XK73" s="187">
        <v>461610628438055</v>
      </c>
      <c r="XL73" s="187">
        <v>917790126821672</v>
      </c>
      <c r="XM73" s="187">
        <v>1671516313558370</v>
      </c>
      <c r="XN73" s="187">
        <v>2659374901666480</v>
      </c>
      <c r="XO73" s="187">
        <v>3844720789386740</v>
      </c>
      <c r="XP73" s="187">
        <v>5165117282897310</v>
      </c>
      <c r="XQ73" s="187">
        <v>6548967724740220</v>
      </c>
      <c r="XR73" s="187">
        <v>7781731588218260</v>
      </c>
      <c r="XS73" s="187">
        <v>8721577658332400</v>
      </c>
      <c r="XT73" s="187">
        <v>9304964524290520</v>
      </c>
      <c r="XU73" s="187">
        <v>9562410876777570</v>
      </c>
      <c r="XV73" s="187">
        <v>9492945644349430</v>
      </c>
      <c r="XW73" s="187">
        <v>8993635571588220</v>
      </c>
      <c r="XX73" s="187">
        <v>8138914395304770</v>
      </c>
      <c r="XY73" s="187">
        <v>6944841155116570</v>
      </c>
      <c r="XZ73" s="187">
        <v>5486056539000670</v>
      </c>
      <c r="YA73" s="187">
        <v>3956890187411910</v>
      </c>
      <c r="YB73" s="187">
        <v>2557893559376780</v>
      </c>
      <c r="YC73" s="187">
        <v>1458927530831050</v>
      </c>
      <c r="YD73" s="187">
        <v>718781574346597</v>
      </c>
      <c r="YE73" s="187">
        <v>296039382679596</v>
      </c>
      <c r="YF73" s="187">
        <v>94333535900410.094</v>
      </c>
      <c r="YG73" s="187">
        <v>20086630819496.301</v>
      </c>
      <c r="YH73" s="187">
        <v>3872032363626.6499</v>
      </c>
      <c r="YI73" s="187">
        <v>4299325005523.75</v>
      </c>
      <c r="YJ73" s="187">
        <v>5256700441158.8701</v>
      </c>
      <c r="YK73" s="187">
        <v>4054195066290.1099</v>
      </c>
      <c r="YL73" s="187">
        <v>2151710745397.1599</v>
      </c>
      <c r="YM73" s="187">
        <v>865649411495.20898</v>
      </c>
      <c r="YN73" s="187">
        <v>355055598474.45001</v>
      </c>
      <c r="YO73" s="187">
        <v>181596540919.582</v>
      </c>
      <c r="YP73" s="187">
        <v>120580980368.485</v>
      </c>
      <c r="YQ73" s="187">
        <v>100501142521.67</v>
      </c>
      <c r="YR73" s="187">
        <v>90645697419.055405</v>
      </c>
      <c r="YS73" s="187">
        <v>79484781806.245193</v>
      </c>
      <c r="YT73"/>
      <c r="YU73" s="187"/>
      <c r="YV73" s="187"/>
      <c r="YW73" s="187"/>
      <c r="YX73" s="187">
        <v>359343146516204</v>
      </c>
      <c r="YY73" s="187">
        <v>258919908496486</v>
      </c>
      <c r="YZ73" s="187">
        <v>200560125887139</v>
      </c>
      <c r="ZA73" s="187">
        <v>200341548414825</v>
      </c>
      <c r="ZB73" s="187">
        <v>245214966979167</v>
      </c>
      <c r="ZC73" s="187">
        <v>311885768435210</v>
      </c>
      <c r="ZD73" s="187">
        <v>384671972396454</v>
      </c>
      <c r="ZE73" s="187">
        <v>449501869286858</v>
      </c>
      <c r="ZF73" s="187">
        <v>498405211639008</v>
      </c>
      <c r="ZG73" s="187">
        <v>528136614785183</v>
      </c>
      <c r="ZH73" s="187">
        <v>540949271407471</v>
      </c>
      <c r="ZI73" s="187">
        <v>536678479032840</v>
      </c>
      <c r="ZJ73" s="187">
        <v>509092848978523</v>
      </c>
      <c r="ZK73" s="187">
        <v>462051119880239</v>
      </c>
      <c r="ZL73" s="187">
        <v>396036968834668</v>
      </c>
      <c r="ZM73" s="187">
        <v>314802584930403</v>
      </c>
      <c r="ZN73" s="187">
        <v>229142985681221</v>
      </c>
      <c r="ZO73" s="187">
        <v>150398472327464</v>
      </c>
      <c r="ZP73" s="187">
        <v>88335867256191.297</v>
      </c>
      <c r="ZQ73" s="187">
        <v>46452661360979.5</v>
      </c>
      <c r="ZR73" s="187">
        <v>23028591953584.801</v>
      </c>
      <c r="ZS73" s="187">
        <v>13275082515794.9</v>
      </c>
      <c r="ZT73" s="187">
        <v>9694832509089.6895</v>
      </c>
      <c r="ZU73" s="187">
        <v>6808853388874.9502</v>
      </c>
      <c r="ZV73" s="187">
        <v>5198240585025.9697</v>
      </c>
      <c r="ZW73" s="187">
        <v>4810438935279.8799</v>
      </c>
      <c r="ZX73" s="187">
        <v>3957843739244.0898</v>
      </c>
      <c r="ZY73" s="187">
        <v>2696303601296.1699</v>
      </c>
      <c r="ZZ73" s="187">
        <v>1621460679190.8301</v>
      </c>
      <c r="AAA73" s="187">
        <v>935427194426.56702</v>
      </c>
      <c r="AAB73" s="187">
        <v>562616192024.70605</v>
      </c>
      <c r="AAC73" s="187">
        <v>387845622396.742</v>
      </c>
      <c r="AAD73" s="187">
        <v>348929083531.263</v>
      </c>
      <c r="AAE73" s="187">
        <v>347205732008.21198</v>
      </c>
      <c r="AAF73" s="187">
        <v>325697056651.05298</v>
      </c>
    </row>
    <row r="74" spans="1:708" x14ac:dyDescent="0.3">
      <c r="A74" s="2">
        <v>43130</v>
      </c>
      <c r="B74" s="4" t="s">
        <v>6</v>
      </c>
      <c r="C74" s="4" t="s">
        <v>11</v>
      </c>
      <c r="D74" s="4">
        <v>53</v>
      </c>
      <c r="E74" s="3">
        <v>0.73055555555555562</v>
      </c>
      <c r="F74" s="3">
        <v>0.73616898148148147</v>
      </c>
      <c r="G74" s="196"/>
      <c r="H74" s="57">
        <v>43130.730555555558</v>
      </c>
      <c r="I74" s="57">
        <v>43130.736168981479</v>
      </c>
      <c r="J74" s="196">
        <f t="shared" si="2"/>
        <v>68</v>
      </c>
      <c r="K74" s="77">
        <v>3.7</v>
      </c>
      <c r="L74" s="53">
        <v>99</v>
      </c>
      <c r="M74" s="53"/>
      <c r="N74" s="53">
        <v>3.6</v>
      </c>
      <c r="O74" s="53">
        <v>178</v>
      </c>
      <c r="P74" s="53">
        <v>1032.4000000000001</v>
      </c>
      <c r="Q74" s="54">
        <v>2</v>
      </c>
      <c r="R74" s="210" t="s">
        <v>11</v>
      </c>
      <c r="S74" s="211">
        <v>14.4</v>
      </c>
      <c r="T74" s="211">
        <v>2.018691588785047</v>
      </c>
      <c r="U74" s="212">
        <v>3138.6666666666665</v>
      </c>
      <c r="V74" s="78">
        <v>53</v>
      </c>
      <c r="W74" s="116">
        <v>9.5510309278350523</v>
      </c>
      <c r="X74" s="116">
        <v>95.070521907216488</v>
      </c>
      <c r="Y74" s="116">
        <v>7.7902706185567014</v>
      </c>
      <c r="Z74" s="117">
        <v>13.975504116907205</v>
      </c>
      <c r="AA74" s="117">
        <v>1262.1008755670111</v>
      </c>
      <c r="AB74" s="116">
        <v>1.1790724188865971</v>
      </c>
      <c r="AC74" s="116">
        <v>1.3521519137113407</v>
      </c>
      <c r="AD74" s="116">
        <v>35.518266752577318</v>
      </c>
      <c r="AE74" s="116">
        <v>10.282353530721672</v>
      </c>
      <c r="AF74" s="116">
        <v>327.46771907216493</v>
      </c>
      <c r="AG74" s="116">
        <v>1.080461958000001</v>
      </c>
      <c r="AH74" s="116">
        <v>78.591253221649481</v>
      </c>
      <c r="AI74" s="116">
        <v>414.83286082474228</v>
      </c>
      <c r="AJ74" s="118">
        <v>53.056717139175255</v>
      </c>
      <c r="AK74" s="83">
        <v>1262.1008755670111</v>
      </c>
      <c r="AL74" s="84">
        <v>2.9158486522829983</v>
      </c>
      <c r="AM74" s="76"/>
      <c r="AN74" s="48">
        <v>451.6659911853755</v>
      </c>
      <c r="AO74" s="49">
        <v>37.613096218774878</v>
      </c>
      <c r="AP74" s="48">
        <v>1.5142829727971743</v>
      </c>
      <c r="AQ74" s="49">
        <v>4.2653713424274285E-2</v>
      </c>
      <c r="AR74" s="49">
        <v>1.1930549111762863</v>
      </c>
      <c r="AS74" s="49">
        <v>1.0811162088129418E-2</v>
      </c>
      <c r="AT74" s="89">
        <v>408.74781302112024</v>
      </c>
      <c r="AU74" s="90">
        <v>30.725623392098722</v>
      </c>
      <c r="AV74" s="89">
        <v>253.97136614254285</v>
      </c>
      <c r="AW74" s="90">
        <v>19.091058838446621</v>
      </c>
      <c r="AX74" s="74">
        <v>168.1119955515374</v>
      </c>
      <c r="AY74" s="74">
        <v>8.2352217554825042</v>
      </c>
      <c r="AZ74" s="74">
        <v>130.59784418066613</v>
      </c>
      <c r="BA74" s="90">
        <v>10.162554944649878</v>
      </c>
      <c r="BB74" s="89">
        <v>713.04279252376864</v>
      </c>
      <c r="BC74" s="74">
        <v>60.89774667458358</v>
      </c>
      <c r="BD74" s="74">
        <v>228.80457442192179</v>
      </c>
      <c r="BE74" s="70">
        <v>22.730068980815609</v>
      </c>
      <c r="BF74" s="74">
        <v>155.28969360015344</v>
      </c>
      <c r="BG74" s="69">
        <v>41.186614069499697</v>
      </c>
      <c r="BH74" s="88">
        <v>119.79719177938824</v>
      </c>
      <c r="BI74" s="70">
        <v>9.0051696444289426</v>
      </c>
      <c r="BJ74" s="70">
        <v>73.922923940196981</v>
      </c>
      <c r="BK74" s="70">
        <v>5.7523597033666887</v>
      </c>
      <c r="BL74" s="70">
        <v>87.899369861114991</v>
      </c>
      <c r="BM74" s="69">
        <v>23.313056645881485</v>
      </c>
      <c r="BN74" s="71">
        <v>674114.93313164217</v>
      </c>
      <c r="BO74" s="72">
        <v>651113.81823666382</v>
      </c>
      <c r="BP74" s="73">
        <v>2375912928791379.5</v>
      </c>
      <c r="BQ74" s="73">
        <v>2294845675167844.5</v>
      </c>
      <c r="BR74" s="49">
        <v>38.052503818079224</v>
      </c>
      <c r="BS74" s="49">
        <v>32.311689068400767</v>
      </c>
      <c r="BT74" s="70">
        <v>134.11575882803129</v>
      </c>
      <c r="BU74" s="69">
        <v>113.88230112639971</v>
      </c>
      <c r="BV74" s="85">
        <v>686651897501397.87</v>
      </c>
      <c r="BW74" s="75">
        <v>733371880679953.37</v>
      </c>
      <c r="BX74" s="75">
        <v>908421252228939.37</v>
      </c>
      <c r="BY74" s="75">
        <v>1081051412364859.4</v>
      </c>
      <c r="BZ74" s="75">
        <v>1260154490662555.7</v>
      </c>
      <c r="CA74" s="75">
        <v>1300702407744879</v>
      </c>
      <c r="CB74" s="75">
        <v>1432688608321775</v>
      </c>
      <c r="CC74" s="75">
        <v>1618459597107479</v>
      </c>
      <c r="CD74" s="75">
        <v>1647699958177245</v>
      </c>
      <c r="CE74" s="75">
        <v>1767564642743795.7</v>
      </c>
      <c r="CF74" s="75">
        <v>1916108779079144.5</v>
      </c>
      <c r="CG74" s="75">
        <v>2086789149988833</v>
      </c>
      <c r="CH74" s="75">
        <v>2260504295721272.5</v>
      </c>
      <c r="CI74" s="75">
        <v>2372885582930405.5</v>
      </c>
      <c r="CJ74" s="75">
        <v>2622467961924308.5</v>
      </c>
      <c r="CK74" s="75">
        <v>2780877037842658</v>
      </c>
      <c r="CL74" s="75">
        <v>2882409137809060</v>
      </c>
      <c r="CM74" s="75">
        <v>2967417609450582.5</v>
      </c>
      <c r="CN74" s="75">
        <v>3138344832812016</v>
      </c>
      <c r="CO74" s="75">
        <v>3152060655917606.5</v>
      </c>
      <c r="CP74" s="75">
        <v>3282808646358238</v>
      </c>
      <c r="CQ74" s="75">
        <v>3347965312620286</v>
      </c>
      <c r="CR74" s="75">
        <v>3414464056521347</v>
      </c>
      <c r="CS74" s="75">
        <v>3555940108558650.5</v>
      </c>
      <c r="CT74" s="75">
        <v>3604233725462849</v>
      </c>
      <c r="CU74" s="75">
        <v>3723416275447115.5</v>
      </c>
      <c r="CV74" s="75">
        <v>3820198127706085.5</v>
      </c>
      <c r="CW74" s="75">
        <v>3803634659317022</v>
      </c>
      <c r="CX74" s="75">
        <v>3808217148101995.5</v>
      </c>
      <c r="CY74" s="75">
        <v>3846558484240843.5</v>
      </c>
      <c r="CZ74" s="75">
        <v>3797880270624590.5</v>
      </c>
      <c r="DA74" s="75">
        <v>3801727596967432.5</v>
      </c>
      <c r="DB74" s="75">
        <v>3767883220608804</v>
      </c>
      <c r="DC74" s="75">
        <v>3625536919888170.5</v>
      </c>
      <c r="DD74" s="75">
        <v>3595462940777988.5</v>
      </c>
      <c r="DE74" s="75">
        <v>3555972668029136.5</v>
      </c>
      <c r="DF74" s="75">
        <v>3465163000833900.5</v>
      </c>
      <c r="DG74" s="75">
        <v>3405311841213199</v>
      </c>
      <c r="DH74" s="75">
        <v>3290124830005756.5</v>
      </c>
      <c r="DI74" s="75">
        <v>3197407922539124.5</v>
      </c>
      <c r="DJ74" s="75">
        <v>3064138265271546</v>
      </c>
      <c r="DK74" s="75">
        <v>2911881523463611.5</v>
      </c>
      <c r="DL74" s="75">
        <v>2718736661213004</v>
      </c>
      <c r="DM74" s="75">
        <v>2567159636429498</v>
      </c>
      <c r="DN74" s="75">
        <v>2422925503360438</v>
      </c>
      <c r="DO74" s="75">
        <v>2265743809545787.5</v>
      </c>
      <c r="DP74" s="75">
        <v>2141790533837187.5</v>
      </c>
      <c r="DQ74" s="75">
        <v>2001224448796711.7</v>
      </c>
      <c r="DR74" s="75">
        <v>1851682669427983</v>
      </c>
      <c r="DS74" s="75">
        <v>1734301014215905</v>
      </c>
      <c r="DT74" s="75">
        <v>1584517637301723.2</v>
      </c>
      <c r="DU74" s="75">
        <v>1450408738690735.2</v>
      </c>
      <c r="DV74" s="75">
        <v>1306545122336883.7</v>
      </c>
      <c r="DW74" s="75">
        <v>1169350269456790.5</v>
      </c>
      <c r="DX74" s="75">
        <v>1062796626538629.6</v>
      </c>
      <c r="DY74" s="75">
        <v>937840712053466.87</v>
      </c>
      <c r="DZ74" s="75">
        <v>829896087933144.62</v>
      </c>
      <c r="EA74" s="75">
        <v>722676525893833.37</v>
      </c>
      <c r="EB74" s="75">
        <v>638414659721076.62</v>
      </c>
      <c r="EC74" s="75">
        <v>554668614043885.62</v>
      </c>
      <c r="ED74" s="75">
        <v>470914425765407.44</v>
      </c>
      <c r="EE74" s="75">
        <v>416286934856823.69</v>
      </c>
      <c r="EF74" s="75">
        <v>350668237842283.25</v>
      </c>
      <c r="EG74" s="75">
        <v>304027986750734.56</v>
      </c>
      <c r="EH74" s="75">
        <v>250197595785934.78</v>
      </c>
      <c r="EI74" s="75">
        <v>209154918748635.53</v>
      </c>
      <c r="EJ74" s="75">
        <v>172325260384644.12</v>
      </c>
      <c r="EK74" s="75">
        <v>139677124647560.5</v>
      </c>
      <c r="EL74" s="75">
        <v>106051672821132.5</v>
      </c>
      <c r="EM74" s="75">
        <v>85175273350651.656</v>
      </c>
      <c r="EN74" s="75">
        <v>67897561116927.844</v>
      </c>
      <c r="EO74" s="75">
        <v>55903441156942.109</v>
      </c>
      <c r="EP74" s="75">
        <v>41349291448094.844</v>
      </c>
      <c r="EQ74" s="75">
        <v>32717045817499.043</v>
      </c>
      <c r="ER74" s="75">
        <v>25123781354881.441</v>
      </c>
      <c r="ES74" s="75">
        <v>18960547692996.969</v>
      </c>
      <c r="ET74" s="75">
        <v>15939477606380.422</v>
      </c>
      <c r="EU74" s="75">
        <v>9770555712177.9316</v>
      </c>
      <c r="EV74" s="75">
        <v>7597301874875.415</v>
      </c>
      <c r="EW74" s="75">
        <v>6319812297880.5332</v>
      </c>
      <c r="EX74" s="75">
        <v>4949446941259.292</v>
      </c>
      <c r="EY74" s="75">
        <v>4056667690199.8442</v>
      </c>
      <c r="EZ74" s="75">
        <v>2368540038400.8164</v>
      </c>
      <c r="FA74" s="75">
        <v>2687794810660.792</v>
      </c>
      <c r="FB74" s="75">
        <v>1519264523125.2468</v>
      </c>
      <c r="FC74" s="75">
        <v>1420249049280.2271</v>
      </c>
      <c r="FD74" s="75">
        <v>1556079847655.9663</v>
      </c>
      <c r="FE74" s="75">
        <v>779036889021.96777</v>
      </c>
      <c r="FF74" s="75">
        <v>984895160042.92786</v>
      </c>
      <c r="FG74" s="75">
        <v>1061132274425.9833</v>
      </c>
      <c r="FH74" s="75">
        <v>586245485978.52539</v>
      </c>
      <c r="FI74" s="75">
        <v>676774752212.06433</v>
      </c>
      <c r="FJ74" s="182">
        <v>610946753668695.37</v>
      </c>
      <c r="FK74" s="75">
        <v>756393261219585</v>
      </c>
      <c r="FL74" s="75">
        <v>801368228536997</v>
      </c>
      <c r="FM74" s="75">
        <v>911625641697134.12</v>
      </c>
      <c r="FN74" s="75">
        <v>1040300173183795.7</v>
      </c>
      <c r="FO74" s="75">
        <v>1252560341364369.5</v>
      </c>
      <c r="FP74" s="75">
        <v>1375544631966519</v>
      </c>
      <c r="FQ74" s="75">
        <v>1538985921880131.5</v>
      </c>
      <c r="FR74" s="39">
        <v>1707622523424865.5</v>
      </c>
      <c r="FS74" s="39">
        <v>1863000903363966.7</v>
      </c>
      <c r="FT74" s="39">
        <v>1998256448488452.2</v>
      </c>
      <c r="FU74" s="39">
        <v>2132003944676617.7</v>
      </c>
      <c r="FV74" s="39">
        <v>2318585067530226</v>
      </c>
      <c r="FW74" s="39">
        <v>2416442480624378</v>
      </c>
      <c r="FX74" s="39">
        <v>2566825902443605</v>
      </c>
      <c r="FY74" s="39">
        <v>2705347546279211.5</v>
      </c>
      <c r="FZ74" s="39">
        <v>2930842663645618</v>
      </c>
      <c r="GA74" s="39">
        <v>3018861434460078.5</v>
      </c>
      <c r="GB74" s="39">
        <v>3103597963407795.5</v>
      </c>
      <c r="GC74" s="39">
        <v>3316740350360159.5</v>
      </c>
      <c r="GD74" s="39">
        <v>3350520031610690.5</v>
      </c>
      <c r="GE74" s="39">
        <v>3424722346210525</v>
      </c>
      <c r="GF74" s="39">
        <v>3523602678230431</v>
      </c>
      <c r="GG74" s="39">
        <v>3689670775613548.5</v>
      </c>
      <c r="GH74" s="39">
        <v>3701288698970881</v>
      </c>
      <c r="GI74" s="39">
        <v>3754964528005890.5</v>
      </c>
      <c r="GJ74" s="39">
        <v>3787388651582612.5</v>
      </c>
      <c r="GK74" s="39">
        <v>3823887200022710.5</v>
      </c>
      <c r="GL74" s="39">
        <v>3847496927583899</v>
      </c>
      <c r="GM74" s="39">
        <v>3977210474645621</v>
      </c>
      <c r="GN74" s="39">
        <v>3933894720035505</v>
      </c>
      <c r="GO74" s="39">
        <v>3924296114414591</v>
      </c>
      <c r="GP74" s="39">
        <v>3913568952122503.5</v>
      </c>
      <c r="GQ74" s="39">
        <v>3847417194003415.5</v>
      </c>
      <c r="GR74" s="39">
        <v>3762733739207297</v>
      </c>
      <c r="GS74" s="39">
        <v>3691087627880352</v>
      </c>
      <c r="GT74" s="39">
        <v>3627214036553247.5</v>
      </c>
      <c r="GU74" s="39">
        <v>3538112610119743.5</v>
      </c>
      <c r="GV74" s="39">
        <v>3472870142878626.5</v>
      </c>
      <c r="GW74" s="39">
        <v>3352050141261550</v>
      </c>
      <c r="GX74" s="39">
        <v>3215833553383679.5</v>
      </c>
      <c r="GY74" s="39">
        <v>3058245787356118.5</v>
      </c>
      <c r="GZ74" s="39">
        <v>2882603852276079</v>
      </c>
      <c r="HA74" s="39">
        <v>2752795087578799</v>
      </c>
      <c r="HB74" s="39">
        <v>2595769862770704.5</v>
      </c>
      <c r="HC74" s="39">
        <v>2449586973319378.5</v>
      </c>
      <c r="HD74" s="39">
        <v>2303053384538628</v>
      </c>
      <c r="HE74" s="39">
        <v>2157542805217521</v>
      </c>
      <c r="HF74" s="39">
        <v>2012081495442487</v>
      </c>
      <c r="HG74" s="39">
        <v>1861790649709494.5</v>
      </c>
      <c r="HH74" s="39">
        <v>1717494187458076.2</v>
      </c>
      <c r="HI74" s="39">
        <v>1567999332210740.5</v>
      </c>
      <c r="HJ74" s="39">
        <v>1418364385103486.2</v>
      </c>
      <c r="HK74" s="39">
        <v>1297852562839159</v>
      </c>
      <c r="HL74" s="39">
        <v>1152086551705142.5</v>
      </c>
      <c r="HM74" s="39">
        <v>1036607420084234.5</v>
      </c>
      <c r="HN74" s="39">
        <v>906928152816539.25</v>
      </c>
      <c r="HO74" s="39">
        <v>824775975907859.25</v>
      </c>
      <c r="HP74" s="39">
        <v>705513709636092.5</v>
      </c>
      <c r="HQ74" s="39">
        <v>627624481452126.75</v>
      </c>
      <c r="HR74" s="39">
        <v>543749461178682.5</v>
      </c>
      <c r="HS74" s="39">
        <v>471547097676927.31</v>
      </c>
      <c r="HT74" s="39">
        <v>398077341087669.37</v>
      </c>
      <c r="HU74" s="39">
        <v>337790257462900.5</v>
      </c>
      <c r="HV74" s="39">
        <v>282992287453287.31</v>
      </c>
      <c r="HW74" s="39">
        <v>237865794723798.09</v>
      </c>
      <c r="HX74" s="39">
        <v>197478539370593.59</v>
      </c>
      <c r="HY74" s="39">
        <v>165322541808896.97</v>
      </c>
      <c r="HZ74" s="39">
        <v>135594696410240.33</v>
      </c>
      <c r="IA74" s="39">
        <v>113596799055924.73</v>
      </c>
      <c r="IB74" s="39">
        <v>88592886433456.094</v>
      </c>
      <c r="IC74" s="39">
        <v>73837161364398.109</v>
      </c>
      <c r="ID74" s="39">
        <v>61607356388913.625</v>
      </c>
      <c r="IE74" s="39">
        <v>54005264686092.109</v>
      </c>
      <c r="IF74" s="39">
        <v>42445788443366.258</v>
      </c>
      <c r="IG74" s="39">
        <v>32823888161416.141</v>
      </c>
      <c r="IH74" s="39">
        <v>26951843636877.055</v>
      </c>
      <c r="II74" s="39">
        <v>22046053062571.059</v>
      </c>
      <c r="IJ74" s="39">
        <v>21891508171986.578</v>
      </c>
      <c r="IK74" s="39">
        <v>16245746830699.885</v>
      </c>
      <c r="IL74" s="39">
        <v>15403158268500.764</v>
      </c>
      <c r="IM74" s="39">
        <v>12398041625264.871</v>
      </c>
      <c r="IN74" s="39">
        <v>10691439353031.029</v>
      </c>
      <c r="IO74" s="39">
        <v>8196560794653.0596</v>
      </c>
      <c r="IP74" s="39">
        <v>8576613860459.2168</v>
      </c>
      <c r="IQ74" s="39">
        <v>7325817800222.4072</v>
      </c>
      <c r="IR74" s="39">
        <v>6289592524852.4756</v>
      </c>
      <c r="IS74" s="39">
        <v>5315610559282.9082</v>
      </c>
      <c r="IT74" s="39">
        <v>4345585634767.2427</v>
      </c>
      <c r="IU74" s="39">
        <v>4317086226133.9351</v>
      </c>
      <c r="IV74" s="39">
        <v>2808419358408.9058</v>
      </c>
      <c r="IW74" s="39">
        <v>2845812503579.9487</v>
      </c>
      <c r="IY74" s="219">
        <v>8.2951719600958782</v>
      </c>
      <c r="IZ74" s="219">
        <v>0.55942320610683816</v>
      </c>
      <c r="JA74" s="33">
        <v>14.79</v>
      </c>
      <c r="JB74" s="185" t="e">
        <v>#N/A</v>
      </c>
      <c r="JC74" s="185" t="e">
        <v>#N/A</v>
      </c>
      <c r="JD74" s="33">
        <v>14.79</v>
      </c>
      <c r="JE74" s="185" t="e">
        <v>#N/A</v>
      </c>
      <c r="JF74" s="185" t="e">
        <v>#N/A</v>
      </c>
      <c r="JG74" s="32"/>
      <c r="JH74" s="32"/>
      <c r="JI74" s="32"/>
      <c r="JJ74" s="32"/>
      <c r="JK74" s="32"/>
      <c r="JL74" s="32"/>
      <c r="JM74" s="32"/>
      <c r="JN74" s="32"/>
      <c r="JO74" s="32"/>
      <c r="JP74" s="32"/>
      <c r="JQ74" s="32"/>
      <c r="JR74" s="32"/>
      <c r="JS74" s="32"/>
      <c r="JT74" s="32"/>
      <c r="JU74" s="32"/>
      <c r="JV74" s="32"/>
      <c r="JW74" s="32"/>
      <c r="JX74" s="32"/>
      <c r="JY74" s="32"/>
      <c r="JZ74" s="32"/>
      <c r="KA74" s="32"/>
      <c r="KB74" s="32"/>
      <c r="KC74" s="32"/>
      <c r="KD74" s="32"/>
      <c r="KE74" s="32"/>
      <c r="KF74" s="32"/>
      <c r="KG74" s="32"/>
      <c r="KH74" s="32"/>
      <c r="KI74" s="32"/>
      <c r="KJ74" s="32"/>
      <c r="KK74" s="32"/>
      <c r="KL74" s="32"/>
      <c r="KM74" s="33">
        <v>14.79</v>
      </c>
      <c r="KN74" s="32"/>
      <c r="KO74" s="32"/>
      <c r="KP74" s="32"/>
      <c r="KQ74" s="32"/>
      <c r="KR74" s="32"/>
      <c r="KS74" s="32"/>
      <c r="KT74" s="32"/>
      <c r="KU74" s="32"/>
      <c r="KV74" s="32"/>
      <c r="KW74" s="32"/>
      <c r="KX74" s="32"/>
      <c r="KY74" s="32"/>
      <c r="KZ74" s="32"/>
      <c r="LA74" s="32"/>
      <c r="LB74" s="32"/>
      <c r="LC74" s="32"/>
      <c r="LD74" s="32"/>
      <c r="LE74" s="32"/>
      <c r="LF74" s="32"/>
      <c r="LG74" s="32"/>
      <c r="LH74" s="32"/>
      <c r="LI74" s="32"/>
      <c r="LJ74" s="32"/>
      <c r="LK74" s="32"/>
      <c r="LL74" s="32"/>
      <c r="LM74" s="32"/>
      <c r="LN74" s="32"/>
      <c r="LO74" s="32"/>
      <c r="LP74" s="32"/>
      <c r="LQ74" s="32"/>
      <c r="LR74" s="32"/>
      <c r="LS74" s="32"/>
      <c r="LT74" s="32"/>
      <c r="LU74" s="32"/>
      <c r="LV74" s="32"/>
      <c r="LW74" s="32"/>
      <c r="LX74" s="32"/>
      <c r="LY74" s="32"/>
      <c r="LZ74" s="32"/>
      <c r="MA74" s="32"/>
      <c r="MB74" s="32"/>
      <c r="MC74" s="32"/>
      <c r="MD74" s="32"/>
      <c r="ME74" s="32"/>
      <c r="MF74" s="32"/>
      <c r="MG74" s="32"/>
      <c r="MH74" s="32"/>
      <c r="MI74" s="32"/>
      <c r="MJ74" s="32"/>
      <c r="MK74" s="32"/>
      <c r="ML74" s="32"/>
      <c r="MM74" s="32"/>
      <c r="MN74" s="32"/>
      <c r="MO74" s="32"/>
      <c r="MP74" s="32"/>
      <c r="MQ74" s="32"/>
      <c r="MR74" s="32"/>
      <c r="MS74" s="32"/>
      <c r="MT74" s="32"/>
      <c r="MU74" s="32"/>
      <c r="MV74" s="32"/>
      <c r="MW74" s="32"/>
      <c r="MX74" s="32"/>
      <c r="MY74" s="32"/>
      <c r="MZ74" s="32"/>
      <c r="NA74" s="32"/>
      <c r="NB74" s="32"/>
      <c r="NC74" s="32"/>
      <c r="ND74" s="32"/>
      <c r="NE74" s="32"/>
      <c r="NF74" s="32"/>
      <c r="NG74" s="32"/>
      <c r="NH74" s="32"/>
      <c r="NI74" s="32"/>
      <c r="NJ74" s="32"/>
      <c r="NK74" s="32"/>
      <c r="NL74" s="32"/>
      <c r="NM74" s="32"/>
      <c r="NN74" s="32"/>
      <c r="NO74" s="32"/>
      <c r="NP74" s="32"/>
      <c r="NQ74" s="32"/>
      <c r="NR74" s="32"/>
      <c r="NS74" s="32"/>
      <c r="NT74" s="32"/>
      <c r="NU74" s="32"/>
      <c r="NV74" s="32"/>
      <c r="NW74" s="32"/>
      <c r="NX74" s="32"/>
      <c r="NY74" s="32"/>
      <c r="NZ74" s="32"/>
      <c r="OA74" s="32"/>
      <c r="OB74" s="32"/>
      <c r="OC74" s="32"/>
      <c r="OD74" s="32"/>
      <c r="OE74" s="32"/>
      <c r="OF74" s="32"/>
      <c r="OG74" s="32"/>
      <c r="OH74" s="32"/>
      <c r="OI74" s="32"/>
      <c r="OJ74" s="32"/>
      <c r="OL74" s="173">
        <v>94.447360426734321</v>
      </c>
      <c r="OM74" s="173">
        <v>47.675182839376347</v>
      </c>
      <c r="ON74" s="173" t="e">
        <v>#N/A</v>
      </c>
      <c r="OO74" s="173" t="e">
        <v>#N/A</v>
      </c>
      <c r="OP74" s="6">
        <v>96.444151385153901</v>
      </c>
      <c r="OQ74" s="6">
        <v>7.9580045430789861</v>
      </c>
      <c r="OR74" s="6">
        <v>96.374241309176938</v>
      </c>
      <c r="OS74" s="6">
        <v>14.839489100498163</v>
      </c>
      <c r="OT74" s="175">
        <v>3743721051403020</v>
      </c>
      <c r="OU74" s="175">
        <v>100985694383151</v>
      </c>
      <c r="OV74" s="176">
        <v>167.46532321881699</v>
      </c>
      <c r="OW74" s="176">
        <v>15.9086235620953</v>
      </c>
      <c r="OX74" s="39">
        <v>712359853162496</v>
      </c>
      <c r="OY74" s="39">
        <v>519145246425088</v>
      </c>
      <c r="OZ74" s="39">
        <v>518246121865216</v>
      </c>
      <c r="PA74" s="39">
        <v>1412255711232000</v>
      </c>
      <c r="PB74" s="39">
        <v>901935481749504</v>
      </c>
      <c r="PC74" s="39">
        <v>1268447992348670</v>
      </c>
      <c r="PD74" s="39">
        <v>829577832169472</v>
      </c>
      <c r="PE74" s="39">
        <v>1678102644129790</v>
      </c>
      <c r="PF74" s="39">
        <v>1702650798145530</v>
      </c>
      <c r="PG74" s="39">
        <v>2102994229264380</v>
      </c>
      <c r="PH74" s="39">
        <v>1958247523155960</v>
      </c>
      <c r="PI74" s="39">
        <v>2280954856996860</v>
      </c>
      <c r="PJ74" s="39">
        <v>2195062758834170</v>
      </c>
      <c r="PK74" s="39">
        <v>2367195115945980</v>
      </c>
      <c r="PL74" s="39">
        <v>2901400732303360</v>
      </c>
      <c r="PM74" s="39">
        <v>3028411505180670</v>
      </c>
      <c r="PN74" s="39">
        <v>3327209695608830</v>
      </c>
      <c r="PO74" s="39">
        <v>3758965578006520</v>
      </c>
      <c r="PP74" s="39">
        <v>3546170618019840</v>
      </c>
      <c r="PQ74" s="39">
        <v>3946346142760960</v>
      </c>
      <c r="PR74" s="39">
        <v>4112123558887420</v>
      </c>
      <c r="PS74" s="39">
        <v>4017981096984570</v>
      </c>
      <c r="PT74" s="39">
        <v>4568437527412730</v>
      </c>
      <c r="PU74" s="39">
        <v>4586154804379640</v>
      </c>
      <c r="PV74" s="39">
        <v>4610828854624250</v>
      </c>
      <c r="PW74" s="39">
        <v>4954460598042620</v>
      </c>
      <c r="PX74" s="39">
        <v>5093195021025280</v>
      </c>
      <c r="PY74" s="39">
        <v>5213148625764350</v>
      </c>
      <c r="PZ74" s="39">
        <v>5282086608961530</v>
      </c>
      <c r="QA74" s="39">
        <v>5596064824426490</v>
      </c>
      <c r="QB74" s="39">
        <v>5590152801943550</v>
      </c>
      <c r="QC74" s="39">
        <v>5855646742216700</v>
      </c>
      <c r="QD74" s="39">
        <v>5684427870961660</v>
      </c>
      <c r="QE74" s="39">
        <v>5954385355997180</v>
      </c>
      <c r="QF74" s="39">
        <v>5947005528440830</v>
      </c>
      <c r="QG74" s="39">
        <v>5820800598802430</v>
      </c>
      <c r="QH74" s="39">
        <v>5967998791712760</v>
      </c>
      <c r="QI74" s="39">
        <v>5736107601821690</v>
      </c>
      <c r="QJ74" s="39">
        <v>5848438713352190</v>
      </c>
      <c r="QK74" s="39">
        <v>5671792077176830</v>
      </c>
      <c r="QL74" s="39">
        <v>5606502668697600</v>
      </c>
      <c r="QM74" s="39">
        <v>5564925237788670</v>
      </c>
      <c r="QN74" s="39">
        <v>5574014999199740</v>
      </c>
      <c r="QO74" s="39">
        <v>5386764625641470</v>
      </c>
      <c r="QP74" s="39">
        <v>5138836564738040</v>
      </c>
      <c r="QQ74" s="39">
        <v>5021146407763960</v>
      </c>
      <c r="QR74" s="39">
        <v>4898473551855610</v>
      </c>
      <c r="QS74" s="39">
        <v>4599107888873470</v>
      </c>
      <c r="QT74" s="39">
        <v>4450075208056830</v>
      </c>
      <c r="QU74" s="39">
        <v>4190861583712250</v>
      </c>
      <c r="QV74" s="39">
        <v>3937274366525440</v>
      </c>
      <c r="QW74" s="39">
        <v>3776371469844480</v>
      </c>
      <c r="QX74" s="39">
        <v>3551590061441020</v>
      </c>
      <c r="QY74" s="39">
        <v>3252406397698040</v>
      </c>
      <c r="QZ74" s="39">
        <v>3038997257388030</v>
      </c>
      <c r="RA74" s="39">
        <v>2775699119144960</v>
      </c>
      <c r="RB74" s="39">
        <v>2642377428697080</v>
      </c>
      <c r="RC74" s="39">
        <v>2338880275611640</v>
      </c>
      <c r="RD74" s="39">
        <v>2132816334684160</v>
      </c>
      <c r="RE74" s="39">
        <v>1984061081911290</v>
      </c>
      <c r="RF74" s="39">
        <v>1804656271425530</v>
      </c>
      <c r="RG74" s="39">
        <v>1620049047584760</v>
      </c>
      <c r="RH74" s="39">
        <v>1408953149816830</v>
      </c>
      <c r="RI74" s="39">
        <v>1257615950610430</v>
      </c>
      <c r="RJ74" s="39">
        <v>1102533472813050</v>
      </c>
      <c r="RK74" s="39">
        <v>989143853170688</v>
      </c>
      <c r="RL74" s="39">
        <v>814804084195328</v>
      </c>
      <c r="RM74" s="39">
        <v>668517229658112</v>
      </c>
      <c r="RN74" s="39">
        <v>605244174106624</v>
      </c>
      <c r="RO74" s="39">
        <v>476972023021568</v>
      </c>
      <c r="RP74" s="39">
        <v>403479294115840</v>
      </c>
      <c r="RQ74" s="39">
        <v>349583494348800</v>
      </c>
      <c r="RR74" s="39">
        <v>279086639349760</v>
      </c>
      <c r="RS74" s="39">
        <v>221872641802240</v>
      </c>
      <c r="RT74" s="39">
        <v>182085104959488</v>
      </c>
      <c r="RU74" s="39">
        <v>146084017995776</v>
      </c>
      <c r="RV74" s="39">
        <v>117057035173888</v>
      </c>
      <c r="RW74" s="39">
        <v>102229340061696</v>
      </c>
      <c r="RX74" s="39">
        <v>67495629160448</v>
      </c>
      <c r="RY74" s="39">
        <v>63019681841152</v>
      </c>
      <c r="RZ74" s="39">
        <v>36295376109568</v>
      </c>
      <c r="SA74" s="39">
        <v>33416206614528</v>
      </c>
      <c r="SB74" s="39">
        <v>24986358120448</v>
      </c>
      <c r="SC74" s="39">
        <v>16230773686272</v>
      </c>
      <c r="SD74" s="39">
        <v>12849962287104</v>
      </c>
      <c r="SE74" s="39">
        <v>9361925603328</v>
      </c>
      <c r="SF74" s="39">
        <v>4875430133760</v>
      </c>
      <c r="SG74" s="39">
        <v>4673981382656</v>
      </c>
      <c r="SH74" s="39">
        <v>3764028702720</v>
      </c>
      <c r="SI74" s="39">
        <v>2678010150912</v>
      </c>
      <c r="SJ74" s="39">
        <v>2813838491648</v>
      </c>
      <c r="SK74" s="39">
        <v>1600962822144</v>
      </c>
      <c r="SL74" s="39">
        <v>550482149376</v>
      </c>
      <c r="SM74" s="39">
        <v>865452621824</v>
      </c>
      <c r="SN74" s="39">
        <v>116570259456</v>
      </c>
      <c r="SO74" s="39">
        <v>1215357386752</v>
      </c>
      <c r="SP74" s="39">
        <v>0</v>
      </c>
      <c r="SQ74" s="39">
        <v>901783093248</v>
      </c>
      <c r="SR74" s="39">
        <v>260922720256</v>
      </c>
      <c r="SS74" s="39">
        <v>531126762340352</v>
      </c>
      <c r="ST74" s="39">
        <v>388318462214144</v>
      </c>
      <c r="SU74" s="39">
        <v>199768626167808</v>
      </c>
      <c r="SV74" s="39">
        <v>413057943601152</v>
      </c>
      <c r="SW74" s="39">
        <v>179858013421568</v>
      </c>
      <c r="SX74" s="39">
        <v>494387209437184</v>
      </c>
      <c r="SY74" s="39">
        <v>238695273725952</v>
      </c>
      <c r="SZ74" s="39">
        <v>280142848983040</v>
      </c>
      <c r="TA74" s="39">
        <v>456331618156544</v>
      </c>
      <c r="TB74" s="39">
        <v>398375631454208</v>
      </c>
      <c r="TC74" s="39">
        <v>356809810378752</v>
      </c>
      <c r="TD74" s="39">
        <v>251161953173504</v>
      </c>
      <c r="TE74" s="39">
        <v>344393596796928</v>
      </c>
      <c r="TF74" s="39">
        <v>316885706997760</v>
      </c>
      <c r="TG74" s="39">
        <v>325316425809920</v>
      </c>
      <c r="TH74" s="39">
        <v>264193588592640</v>
      </c>
      <c r="TI74" s="39">
        <v>290362270679040</v>
      </c>
      <c r="TJ74" s="39">
        <v>424182949085184</v>
      </c>
      <c r="TK74" s="39">
        <v>361203998130176</v>
      </c>
      <c r="TL74" s="39">
        <v>344114725912576</v>
      </c>
      <c r="TM74" s="39">
        <v>402046083661824</v>
      </c>
      <c r="TN74" s="39">
        <v>414089037742080</v>
      </c>
      <c r="TO74" s="39">
        <v>362288578035712</v>
      </c>
      <c r="TP74" s="39">
        <v>336057199493120</v>
      </c>
      <c r="TQ74" s="39">
        <v>344776821964800</v>
      </c>
      <c r="TR74" s="39">
        <v>411085848969216</v>
      </c>
      <c r="TS74" s="39">
        <v>436404815396864</v>
      </c>
      <c r="TT74" s="39">
        <v>398104478089216</v>
      </c>
      <c r="TU74" s="39">
        <v>404156087009280</v>
      </c>
      <c r="TV74" s="39">
        <v>454669801357312</v>
      </c>
      <c r="TW74" s="39">
        <v>565647796862976</v>
      </c>
      <c r="TX74" s="39">
        <v>430436455022592</v>
      </c>
      <c r="TY74" s="39">
        <v>398305569800192</v>
      </c>
      <c r="TZ74" s="39">
        <v>374578660507648</v>
      </c>
      <c r="UA74" s="39">
        <v>406524056829952</v>
      </c>
      <c r="UB74" s="39">
        <v>433552822894592</v>
      </c>
      <c r="UC74" s="39">
        <v>477068726894592</v>
      </c>
      <c r="UD74" s="39">
        <v>457867572281344</v>
      </c>
      <c r="UE74" s="39">
        <v>457694968283136</v>
      </c>
      <c r="UF74" s="39">
        <v>432732551249920</v>
      </c>
      <c r="UG74" s="39">
        <v>359083056037888</v>
      </c>
      <c r="UH74" s="39">
        <v>404194137735168</v>
      </c>
      <c r="UI74" s="39">
        <v>375590897057792</v>
      </c>
      <c r="UJ74" s="39">
        <v>364324426088448</v>
      </c>
      <c r="UK74" s="39">
        <v>398583299833856</v>
      </c>
      <c r="UL74" s="39">
        <v>394986331832320</v>
      </c>
      <c r="UM74" s="39">
        <v>331714819784704</v>
      </c>
      <c r="UN74" s="39">
        <v>315293079437312</v>
      </c>
      <c r="UO74" s="39">
        <v>299531119886336</v>
      </c>
      <c r="UP74" s="39">
        <v>308407609327616</v>
      </c>
      <c r="UQ74" s="39">
        <v>277417541238784</v>
      </c>
      <c r="UR74" s="39">
        <v>301500228173824</v>
      </c>
      <c r="US74" s="39">
        <v>265469680418816</v>
      </c>
      <c r="UT74" s="39">
        <v>222629998886912</v>
      </c>
      <c r="UU74" s="39">
        <v>237269042593792</v>
      </c>
      <c r="UV74" s="39">
        <v>223250135121920</v>
      </c>
      <c r="UW74" s="39">
        <v>232389523537920</v>
      </c>
      <c r="UX74" s="39">
        <v>173864336228352</v>
      </c>
      <c r="UY74" s="39">
        <v>167171820879872</v>
      </c>
      <c r="UZ74" s="39">
        <v>153933288833024</v>
      </c>
      <c r="VA74" s="39">
        <v>170566539542528</v>
      </c>
      <c r="VB74" s="39">
        <v>135581178789888</v>
      </c>
      <c r="VC74" s="39">
        <v>117913788874752</v>
      </c>
      <c r="VD74" s="39">
        <v>106109138370560</v>
      </c>
      <c r="VE74" s="39">
        <v>84485714477056</v>
      </c>
      <c r="VF74" s="39">
        <v>84323646570496</v>
      </c>
      <c r="VG74" s="39">
        <v>71711357665280</v>
      </c>
      <c r="VH74" s="39">
        <v>54201505808384</v>
      </c>
      <c r="VI74" s="39">
        <v>48642106851328</v>
      </c>
      <c r="VJ74" s="39">
        <v>45438757502976</v>
      </c>
      <c r="VK74" s="39">
        <v>40496051257344</v>
      </c>
      <c r="VL74" s="39">
        <v>31557433688064</v>
      </c>
      <c r="VM74" s="39">
        <v>29295709782016</v>
      </c>
      <c r="VN74" s="39">
        <v>26274613428224</v>
      </c>
      <c r="VO74" s="39">
        <v>19661089406976</v>
      </c>
      <c r="VP74" s="39">
        <v>21448265564160</v>
      </c>
      <c r="VQ74" s="39">
        <v>13552537567232</v>
      </c>
      <c r="VR74" s="39">
        <v>15339056267264</v>
      </c>
      <c r="VS74" s="39">
        <v>10190917206016</v>
      </c>
      <c r="VT74" s="39">
        <v>10987712282624</v>
      </c>
      <c r="VU74" s="39">
        <v>7230217256960</v>
      </c>
      <c r="VV74" s="39">
        <v>6201144246272</v>
      </c>
      <c r="VW74" s="39">
        <v>4814446526464</v>
      </c>
      <c r="VX74" s="39">
        <v>4150909992960</v>
      </c>
      <c r="VY74" s="39">
        <v>5479504281600</v>
      </c>
      <c r="VZ74" s="39">
        <v>2740636090368</v>
      </c>
      <c r="WA74" s="39">
        <v>2156625788928</v>
      </c>
      <c r="WB74" s="39">
        <v>2167561650176</v>
      </c>
      <c r="WC74" s="39">
        <v>1735701692416</v>
      </c>
      <c r="WD74" s="39">
        <v>1292560236544</v>
      </c>
      <c r="WE74" s="39">
        <v>1511225688064</v>
      </c>
      <c r="WF74" s="39">
        <v>1197188710400</v>
      </c>
      <c r="WG74" s="39">
        <v>632734547968</v>
      </c>
      <c r="WH74" s="39">
        <v>811680989184</v>
      </c>
      <c r="WI74" s="39">
        <v>361403842560</v>
      </c>
      <c r="WJ74" s="39">
        <v>1091776151552</v>
      </c>
      <c r="WK74" s="39">
        <v>333439959040</v>
      </c>
      <c r="WL74" s="39">
        <v>837049909248</v>
      </c>
      <c r="WM74" s="39">
        <v>438689169408</v>
      </c>
      <c r="WN74" s="36"/>
      <c r="WO74" s="37">
        <v>0.96637447805279197</v>
      </c>
      <c r="WP74" s="37" t="e">
        <v>#N/A</v>
      </c>
      <c r="WQ74" s="37">
        <v>18.236421601963983</v>
      </c>
      <c r="WR74" s="37" t="e">
        <v>#N/A</v>
      </c>
      <c r="WS74" s="37">
        <v>3.982967934234678</v>
      </c>
      <c r="WT74" s="37" t="e">
        <v>#N/A</v>
      </c>
      <c r="WU74" s="37">
        <v>75.162459404106031</v>
      </c>
      <c r="WV74" t="e">
        <v>#N/A</v>
      </c>
      <c r="WW74"/>
      <c r="WX74" s="39">
        <v>4.5875069827861648</v>
      </c>
      <c r="WY74" s="39">
        <v>452.97</v>
      </c>
      <c r="WZ74" s="39">
        <v>5.9709582835633226</v>
      </c>
      <c r="XA74" s="39">
        <v>67.50888888888889</v>
      </c>
      <c r="XB74" s="227">
        <v>6631565876801041</v>
      </c>
      <c r="XC74" s="227">
        <v>419800181692861.94</v>
      </c>
      <c r="XD74" s="39">
        <v>119.63848066494417</v>
      </c>
      <c r="XE74" s="39">
        <v>10.093038448732765</v>
      </c>
      <c r="XF74" s="39">
        <v>143.17032508355345</v>
      </c>
      <c r="XG74" s="39">
        <v>14.106638269198429</v>
      </c>
      <c r="XH74" s="220"/>
      <c r="XI74" s="223"/>
      <c r="XJ74" s="223"/>
      <c r="XK74" s="187">
        <v>612355766872635</v>
      </c>
      <c r="XL74" s="187">
        <v>1259696099299370</v>
      </c>
      <c r="XM74" s="187">
        <v>2309554843648050</v>
      </c>
      <c r="XN74" s="187">
        <v>3620010958481310</v>
      </c>
      <c r="XO74" s="187">
        <v>5082098343495300</v>
      </c>
      <c r="XP74" s="187">
        <v>6571847143375510</v>
      </c>
      <c r="XQ74" s="187">
        <v>7975191705147320</v>
      </c>
      <c r="XR74" s="187">
        <v>9031938989301610</v>
      </c>
      <c r="XS74" s="187">
        <v>9588343608824440</v>
      </c>
      <c r="XT74" s="187">
        <v>9606474480147680</v>
      </c>
      <c r="XU74" s="187">
        <v>9191137099404620</v>
      </c>
      <c r="XV74" s="187">
        <v>8468377880738670</v>
      </c>
      <c r="XW74" s="187">
        <v>7452246061320120</v>
      </c>
      <c r="XX74" s="187">
        <v>6262632136736040</v>
      </c>
      <c r="XY74" s="187">
        <v>4963541754783100</v>
      </c>
      <c r="XZ74" s="187">
        <v>3638389194028340</v>
      </c>
      <c r="YA74" s="187">
        <v>2423448892795370</v>
      </c>
      <c r="YB74" s="187">
        <v>1432364246963260</v>
      </c>
      <c r="YC74" s="187">
        <v>734354282039437</v>
      </c>
      <c r="YD74" s="187">
        <v>318044274888810</v>
      </c>
      <c r="YE74" s="187">
        <v>113955337278064</v>
      </c>
      <c r="YF74" s="187">
        <v>35411676709215.203</v>
      </c>
      <c r="YG74" s="187">
        <v>15003563654642</v>
      </c>
      <c r="YH74" s="187">
        <v>12758528258108.699</v>
      </c>
      <c r="YI74" s="187">
        <v>11538366706033.4</v>
      </c>
      <c r="YJ74" s="187">
        <v>8082641135682.7002</v>
      </c>
      <c r="YK74" s="187">
        <v>4215755069106.6602</v>
      </c>
      <c r="YL74" s="187">
        <v>1752727047330.8899</v>
      </c>
      <c r="YM74" s="187">
        <v>721603815631.80298</v>
      </c>
      <c r="YN74" s="187">
        <v>386039311127.83502</v>
      </c>
      <c r="YO74" s="187">
        <v>280064470477.37299</v>
      </c>
      <c r="YP74" s="187">
        <v>226243189044.22198</v>
      </c>
      <c r="YQ74" s="187">
        <v>188437786442.784</v>
      </c>
      <c r="YR74" s="187">
        <v>157005358694.49799</v>
      </c>
      <c r="YS74" s="187">
        <v>129287632705.341</v>
      </c>
      <c r="YT74"/>
      <c r="YU74" s="187"/>
      <c r="YV74" s="187"/>
      <c r="YW74" s="187"/>
      <c r="YX74" s="187">
        <v>472982504398535</v>
      </c>
      <c r="YY74" s="187">
        <v>279611749326770</v>
      </c>
      <c r="YZ74" s="187">
        <v>203745305542972</v>
      </c>
      <c r="ZA74" s="187">
        <v>240815001992646</v>
      </c>
      <c r="ZB74" s="187">
        <v>323962572042265</v>
      </c>
      <c r="ZC74" s="187">
        <v>416711423234053</v>
      </c>
      <c r="ZD74" s="187">
        <v>501019252168283</v>
      </c>
      <c r="ZE74" s="187">
        <v>560717152896471</v>
      </c>
      <c r="ZF74" s="187">
        <v>588979821314647</v>
      </c>
      <c r="ZG74" s="187">
        <v>585502124428674</v>
      </c>
      <c r="ZH74" s="187">
        <v>557576369231140</v>
      </c>
      <c r="ZI74" s="187">
        <v>512615048238134</v>
      </c>
      <c r="ZJ74" s="187">
        <v>450934377603390</v>
      </c>
      <c r="ZK74" s="187">
        <v>379126035586006</v>
      </c>
      <c r="ZL74" s="187">
        <v>300620233179571</v>
      </c>
      <c r="ZM74" s="187">
        <v>220510733060303</v>
      </c>
      <c r="ZN74" s="187">
        <v>147194402283874</v>
      </c>
      <c r="ZO74" s="187">
        <v>87682389737605.906</v>
      </c>
      <c r="ZP74" s="187">
        <v>46185958290909.297</v>
      </c>
      <c r="ZQ74" s="187">
        <v>22160987386406.602</v>
      </c>
      <c r="ZR74" s="187">
        <v>11805199874052.4</v>
      </c>
      <c r="ZS74" s="187">
        <v>9022940523407.1602</v>
      </c>
      <c r="ZT74" s="187">
        <v>8439257490407.6504</v>
      </c>
      <c r="ZU74" s="187">
        <v>8215663187456.6904</v>
      </c>
      <c r="ZV74" s="187">
        <v>7731432820629.1904</v>
      </c>
      <c r="ZW74" s="187">
        <v>6376246941838.29</v>
      </c>
      <c r="ZX74" s="187">
        <v>4421732891886.0098</v>
      </c>
      <c r="ZY74" s="187">
        <v>2614392318931.25</v>
      </c>
      <c r="ZZ74" s="187">
        <v>1504138770163.6001</v>
      </c>
      <c r="AAA74" s="187">
        <v>1022017170927.53</v>
      </c>
      <c r="AAB74" s="187">
        <v>764329532517.11597</v>
      </c>
      <c r="AAC74" s="187">
        <v>592486029555.14197</v>
      </c>
      <c r="AAD74" s="187">
        <v>513979297901.98999</v>
      </c>
      <c r="AAE74" s="187">
        <v>482418329163.297</v>
      </c>
      <c r="AAF74" s="187">
        <v>437041671018.98297</v>
      </c>
    </row>
    <row r="75" spans="1:708" x14ac:dyDescent="0.3">
      <c r="A75" s="2">
        <v>43130</v>
      </c>
      <c r="B75" s="4" t="s">
        <v>6</v>
      </c>
      <c r="C75" s="4" t="s">
        <v>11</v>
      </c>
      <c r="D75" s="4">
        <v>40</v>
      </c>
      <c r="E75" s="3">
        <v>0.73651620370370363</v>
      </c>
      <c r="F75" s="3">
        <v>0.7421875</v>
      </c>
      <c r="G75" s="196"/>
      <c r="H75" s="57">
        <v>43130.736516203702</v>
      </c>
      <c r="I75" s="57">
        <v>43130.7421875</v>
      </c>
      <c r="J75" s="196">
        <f t="shared" si="2"/>
        <v>69</v>
      </c>
      <c r="K75" s="77">
        <v>3.6</v>
      </c>
      <c r="L75" s="53">
        <v>99</v>
      </c>
      <c r="M75" s="53"/>
      <c r="N75" s="53">
        <v>3.5</v>
      </c>
      <c r="O75" s="53">
        <v>180</v>
      </c>
      <c r="P75" s="53">
        <v>1032.5999999999999</v>
      </c>
      <c r="Q75" s="54">
        <v>2</v>
      </c>
      <c r="R75" s="210" t="s">
        <v>11</v>
      </c>
      <c r="S75" s="211">
        <v>14.4</v>
      </c>
      <c r="T75" s="211">
        <v>2.018691588785047</v>
      </c>
      <c r="U75" s="212">
        <v>3138.6666666666665</v>
      </c>
      <c r="V75" s="78">
        <v>40</v>
      </c>
      <c r="W75" s="116">
        <v>9.7438900203665995</v>
      </c>
      <c r="X75" s="116">
        <v>96.067082484725049</v>
      </c>
      <c r="Y75" s="116">
        <v>7.1818991853360492</v>
      </c>
      <c r="Z75" s="117">
        <v>8.4411695652137944</v>
      </c>
      <c r="AA75" s="117">
        <v>779.40358320162909</v>
      </c>
      <c r="AB75" s="116">
        <v>1.0985540354582468</v>
      </c>
      <c r="AC75" s="116">
        <v>1.196079212749489</v>
      </c>
      <c r="AD75" s="116">
        <v>24.472059572301426</v>
      </c>
      <c r="AE75" s="116">
        <v>6.9127679078207951</v>
      </c>
      <c r="AF75" s="116">
        <v>267.21499490835032</v>
      </c>
      <c r="AG75" s="116">
        <v>1.0376205325865593</v>
      </c>
      <c r="AH75" s="116">
        <v>72.623742998981669</v>
      </c>
      <c r="AI75" s="116">
        <v>394.81160896130348</v>
      </c>
      <c r="AJ75" s="118">
        <v>40.450101832993887</v>
      </c>
      <c r="AK75" s="83">
        <v>779.40358320162909</v>
      </c>
      <c r="AL75" s="84">
        <v>3.7222255502227206</v>
      </c>
      <c r="AM75" s="76"/>
      <c r="AN75" s="48">
        <v>348.20985470816692</v>
      </c>
      <c r="AO75" s="49">
        <v>32.5857079444908</v>
      </c>
      <c r="AP75" s="48">
        <v>1.6266221800116267</v>
      </c>
      <c r="AQ75" s="49">
        <v>5.6615943905710835E-2</v>
      </c>
      <c r="AR75" s="49">
        <v>1.2173872786111559</v>
      </c>
      <c r="AS75" s="49">
        <v>1.6705217447500906E-2</v>
      </c>
      <c r="AT75" s="89">
        <v>157.48921610362723</v>
      </c>
      <c r="AU75" s="90">
        <v>17.117192629469901</v>
      </c>
      <c r="AV75" s="89">
        <v>59.465408173271989</v>
      </c>
      <c r="AW75" s="90">
        <v>6.4631780618057642</v>
      </c>
      <c r="AX75" s="74">
        <v>56.252246493392533</v>
      </c>
      <c r="AY75" s="74">
        <v>5.4055602216854615</v>
      </c>
      <c r="AZ75" s="74">
        <v>43.671313650456995</v>
      </c>
      <c r="BA75" s="90">
        <v>10.164721268675475</v>
      </c>
      <c r="BB75" s="89">
        <v>247.12805080493033</v>
      </c>
      <c r="BC75" s="74">
        <v>42.372267345196327</v>
      </c>
      <c r="BD75" s="74">
        <v>85.206461333448885</v>
      </c>
      <c r="BE75" s="70">
        <v>18.300962134827333</v>
      </c>
      <c r="BF75" s="74">
        <v>57.781453515290728</v>
      </c>
      <c r="BG75" s="69">
        <v>32.309029660104621</v>
      </c>
      <c r="BH75" s="88">
        <v>36.383344604815143</v>
      </c>
      <c r="BI75" s="70">
        <v>3.954434046425237</v>
      </c>
      <c r="BJ75" s="70">
        <v>32.063853646000126</v>
      </c>
      <c r="BK75" s="70">
        <v>7.4630256767598881</v>
      </c>
      <c r="BL75" s="70">
        <v>42.423639549667051</v>
      </c>
      <c r="BM75" s="69">
        <v>23.721567131174019</v>
      </c>
      <c r="BN75" s="71">
        <v>354235.83389917837</v>
      </c>
      <c r="BO75" s="72">
        <v>344314.17970912223</v>
      </c>
      <c r="BP75" s="73">
        <v>1619441996793809</v>
      </c>
      <c r="BQ75" s="73">
        <v>1574083673509058.7</v>
      </c>
      <c r="BR75" s="49">
        <v>14.647171384246899</v>
      </c>
      <c r="BS75" s="49">
        <v>11.531436230972405</v>
      </c>
      <c r="BT75" s="70">
        <v>66.96173058719161</v>
      </c>
      <c r="BU75" s="69">
        <v>52.717682201235213</v>
      </c>
      <c r="BV75" s="85">
        <v>643795692112336.12</v>
      </c>
      <c r="BW75" s="75">
        <v>819885940255292.25</v>
      </c>
      <c r="BX75" s="75">
        <v>865805451980617</v>
      </c>
      <c r="BY75" s="75">
        <v>1107717288529588.5</v>
      </c>
      <c r="BZ75" s="75">
        <v>1129583366343948.2</v>
      </c>
      <c r="CA75" s="75">
        <v>1368370141838099.7</v>
      </c>
      <c r="CB75" s="75">
        <v>1511310593417951.7</v>
      </c>
      <c r="CC75" s="75">
        <v>1772536493551704.5</v>
      </c>
      <c r="CD75" s="75">
        <v>1858151783025604.5</v>
      </c>
      <c r="CE75" s="75">
        <v>1882965962246820</v>
      </c>
      <c r="CF75" s="75">
        <v>1924597914611601.3</v>
      </c>
      <c r="CG75" s="75">
        <v>2089321084394275.5</v>
      </c>
      <c r="CH75" s="75">
        <v>2246392108936498.5</v>
      </c>
      <c r="CI75" s="75">
        <v>2215381213153687</v>
      </c>
      <c r="CJ75" s="75">
        <v>2383326958562451</v>
      </c>
      <c r="CK75" s="75">
        <v>2409686036841874.5</v>
      </c>
      <c r="CL75" s="75">
        <v>2537276331499728.5</v>
      </c>
      <c r="CM75" s="75">
        <v>2566032119000183</v>
      </c>
      <c r="CN75" s="75">
        <v>2662249301405635</v>
      </c>
      <c r="CO75" s="75">
        <v>2624857323653815</v>
      </c>
      <c r="CP75" s="75">
        <v>2624944678552093.5</v>
      </c>
      <c r="CQ75" s="75">
        <v>2652993749781309</v>
      </c>
      <c r="CR75" s="75">
        <v>2648797486984169.5</v>
      </c>
      <c r="CS75" s="75">
        <v>2634594985994500.5</v>
      </c>
      <c r="CT75" s="75">
        <v>2700430247600646.5</v>
      </c>
      <c r="CU75" s="75">
        <v>2652854312255902.5</v>
      </c>
      <c r="CV75" s="75">
        <v>2667525413729278</v>
      </c>
      <c r="CW75" s="75">
        <v>2624258655377959.5</v>
      </c>
      <c r="CX75" s="75">
        <v>2538713148278291.5</v>
      </c>
      <c r="CY75" s="75">
        <v>2548627345953099</v>
      </c>
      <c r="CZ75" s="75">
        <v>2502092121754305.5</v>
      </c>
      <c r="DA75" s="75">
        <v>2388428039769617</v>
      </c>
      <c r="DB75" s="75">
        <v>2374111443745005.5</v>
      </c>
      <c r="DC75" s="75">
        <v>2253131756336250.5</v>
      </c>
      <c r="DD75" s="75">
        <v>2189197849812269.5</v>
      </c>
      <c r="DE75" s="75">
        <v>2104265717781871.7</v>
      </c>
      <c r="DF75" s="75">
        <v>2017554709472354</v>
      </c>
      <c r="DG75" s="75">
        <v>1910397997461646.5</v>
      </c>
      <c r="DH75" s="75">
        <v>1793767679048846</v>
      </c>
      <c r="DI75" s="75">
        <v>1680730994327003.2</v>
      </c>
      <c r="DJ75" s="75">
        <v>1600478297785537</v>
      </c>
      <c r="DK75" s="75">
        <v>1463467135074482.7</v>
      </c>
      <c r="DL75" s="75">
        <v>1407188696245940</v>
      </c>
      <c r="DM75" s="75">
        <v>1291701690557021</v>
      </c>
      <c r="DN75" s="75">
        <v>1159543597760976.7</v>
      </c>
      <c r="DO75" s="75">
        <v>1107741221780791.1</v>
      </c>
      <c r="DP75" s="75">
        <v>1016855393389477.4</v>
      </c>
      <c r="DQ75" s="75">
        <v>898738387632457.5</v>
      </c>
      <c r="DR75" s="75">
        <v>813323129964854.25</v>
      </c>
      <c r="DS75" s="75">
        <v>723681997781874.87</v>
      </c>
      <c r="DT75" s="75">
        <v>655132956477451.87</v>
      </c>
      <c r="DU75" s="75">
        <v>606588186162499.87</v>
      </c>
      <c r="DV75" s="75">
        <v>556457936273999.12</v>
      </c>
      <c r="DW75" s="75">
        <v>502764308864888.69</v>
      </c>
      <c r="DX75" s="75">
        <v>427734388387714.56</v>
      </c>
      <c r="DY75" s="75">
        <v>393795406746721.81</v>
      </c>
      <c r="DZ75" s="75">
        <v>323971665336638.06</v>
      </c>
      <c r="EA75" s="75">
        <v>288309698183119.87</v>
      </c>
      <c r="EB75" s="75">
        <v>253263618363138.66</v>
      </c>
      <c r="EC75" s="75">
        <v>215167104746074.28</v>
      </c>
      <c r="ED75" s="75">
        <v>192093048811031.53</v>
      </c>
      <c r="EE75" s="75">
        <v>156472238145602.16</v>
      </c>
      <c r="EF75" s="75">
        <v>131053423265116.42</v>
      </c>
      <c r="EG75" s="75">
        <v>105203492958283.8</v>
      </c>
      <c r="EH75" s="75">
        <v>84414716852312.484</v>
      </c>
      <c r="EI75" s="75">
        <v>72930002629189.469</v>
      </c>
      <c r="EJ75" s="75">
        <v>60979754810708.266</v>
      </c>
      <c r="EK75" s="75">
        <v>49673962280328.984</v>
      </c>
      <c r="EL75" s="75">
        <v>41184832077989.055</v>
      </c>
      <c r="EM75" s="75">
        <v>31682200739822.516</v>
      </c>
      <c r="EN75" s="75">
        <v>25446747079036.586</v>
      </c>
      <c r="EO75" s="75">
        <v>17982738429289.449</v>
      </c>
      <c r="EP75" s="75">
        <v>15082671468622.289</v>
      </c>
      <c r="EQ75" s="75">
        <v>11906658086542.09</v>
      </c>
      <c r="ER75" s="75">
        <v>10498227611363.354</v>
      </c>
      <c r="ES75" s="75">
        <v>6081561871887.4805</v>
      </c>
      <c r="ET75" s="75">
        <v>5679655796193.4629</v>
      </c>
      <c r="EU75" s="75">
        <v>6120762956729.1074</v>
      </c>
      <c r="EV75" s="75">
        <v>3847586178042.4116</v>
      </c>
      <c r="EW75" s="75">
        <v>3742132921010.041</v>
      </c>
      <c r="EX75" s="75">
        <v>2742615243774.6572</v>
      </c>
      <c r="EY75" s="75">
        <v>2116734367283.2776</v>
      </c>
      <c r="EZ75" s="75">
        <v>2349401756038.5483</v>
      </c>
      <c r="FA75" s="75">
        <v>1883943410105.5801</v>
      </c>
      <c r="FB75" s="75">
        <v>1598213050310.9094</v>
      </c>
      <c r="FC75" s="75">
        <v>1146666759894.1873</v>
      </c>
      <c r="FD75" s="75">
        <v>770430733059.43335</v>
      </c>
      <c r="FE75" s="75">
        <v>699171105042.85388</v>
      </c>
      <c r="FF75" s="75">
        <v>318957537526.79041</v>
      </c>
      <c r="FG75" s="75">
        <v>754511570117.12878</v>
      </c>
      <c r="FH75" s="75">
        <v>325804091171.86017</v>
      </c>
      <c r="FI75" s="75">
        <v>438063348717.14508</v>
      </c>
      <c r="FJ75" s="182">
        <v>566223799676629.87</v>
      </c>
      <c r="FK75" s="75">
        <v>786625923822574.75</v>
      </c>
      <c r="FL75" s="75">
        <v>897315511385109.5</v>
      </c>
      <c r="FM75" s="75">
        <v>888367022984259.62</v>
      </c>
      <c r="FN75" s="75">
        <v>1141192353533233.5</v>
      </c>
      <c r="FO75" s="75">
        <v>1237013501647718.5</v>
      </c>
      <c r="FP75" s="75">
        <v>1432824659193909.7</v>
      </c>
      <c r="FQ75" s="75">
        <v>1587329929153335.5</v>
      </c>
      <c r="FR75" s="39">
        <v>1627819134417946.7</v>
      </c>
      <c r="FS75" s="39">
        <v>1833173729944267.2</v>
      </c>
      <c r="FT75" s="39">
        <v>1904527539742764.7</v>
      </c>
      <c r="FU75" s="39">
        <v>2006327190305015.2</v>
      </c>
      <c r="FV75" s="39">
        <v>2079065777561666.5</v>
      </c>
      <c r="FW75" s="39">
        <v>2165849033992435</v>
      </c>
      <c r="FX75" s="39">
        <v>2244992926088087</v>
      </c>
      <c r="FY75" s="39">
        <v>2443664679381825</v>
      </c>
      <c r="FZ75" s="39">
        <v>2453551950010257.5</v>
      </c>
      <c r="GA75" s="39">
        <v>2568584277698715</v>
      </c>
      <c r="GB75" s="39">
        <v>2631857405534552.5</v>
      </c>
      <c r="GC75" s="39">
        <v>2659111001356758</v>
      </c>
      <c r="GD75" s="39">
        <v>2636189667995499</v>
      </c>
      <c r="GE75" s="39">
        <v>2768704594811676</v>
      </c>
      <c r="GF75" s="39">
        <v>2793578468317694</v>
      </c>
      <c r="GG75" s="39">
        <v>2764288444825649</v>
      </c>
      <c r="GH75" s="39">
        <v>2805157579167078</v>
      </c>
      <c r="GI75" s="39">
        <v>2818388440531028</v>
      </c>
      <c r="GJ75" s="39">
        <v>2751679936569613.5</v>
      </c>
      <c r="GK75" s="39">
        <v>2729656211893181</v>
      </c>
      <c r="GL75" s="39">
        <v>2699004309280526.5</v>
      </c>
      <c r="GM75" s="39">
        <v>2689630416829219</v>
      </c>
      <c r="GN75" s="39">
        <v>2631966453660688</v>
      </c>
      <c r="GO75" s="39">
        <v>2520699695918557</v>
      </c>
      <c r="GP75" s="39">
        <v>2510982589125056.5</v>
      </c>
      <c r="GQ75" s="39">
        <v>2382154081351948</v>
      </c>
      <c r="GR75" s="39">
        <v>2298771262600910</v>
      </c>
      <c r="GS75" s="39">
        <v>2234726036524586.2</v>
      </c>
      <c r="GT75" s="39">
        <v>2126894030276782.2</v>
      </c>
      <c r="GU75" s="39">
        <v>2014933071692489.2</v>
      </c>
      <c r="GV75" s="39">
        <v>1925369882510666</v>
      </c>
      <c r="GW75" s="39">
        <v>1825724361945715.2</v>
      </c>
      <c r="GX75" s="39">
        <v>1694712114483318.5</v>
      </c>
      <c r="GY75" s="39">
        <v>1600789973915650.5</v>
      </c>
      <c r="GZ75" s="39">
        <v>1539400082230147.2</v>
      </c>
      <c r="HA75" s="39">
        <v>1429579590012307.2</v>
      </c>
      <c r="HB75" s="39">
        <v>1339632602427821.7</v>
      </c>
      <c r="HC75" s="39">
        <v>1225552153324109.2</v>
      </c>
      <c r="HD75" s="39">
        <v>1116046512567454.6</v>
      </c>
      <c r="HE75" s="39">
        <v>1018250265778613.4</v>
      </c>
      <c r="HF75" s="39">
        <v>934076562230732.62</v>
      </c>
      <c r="HG75" s="39">
        <v>844836305187730</v>
      </c>
      <c r="HH75" s="39">
        <v>762964345665675.12</v>
      </c>
      <c r="HI75" s="39">
        <v>686398633740511.62</v>
      </c>
      <c r="HJ75" s="39">
        <v>602793968467499.37</v>
      </c>
      <c r="HK75" s="39">
        <v>526169646565222.94</v>
      </c>
      <c r="HL75" s="39">
        <v>457547884689388.94</v>
      </c>
      <c r="HM75" s="39">
        <v>410303220794186.5</v>
      </c>
      <c r="HN75" s="39">
        <v>358211359381101.25</v>
      </c>
      <c r="HO75" s="39">
        <v>312670874061643</v>
      </c>
      <c r="HP75" s="39">
        <v>264704321105313.37</v>
      </c>
      <c r="HQ75" s="39">
        <v>227597734203919.09</v>
      </c>
      <c r="HR75" s="39">
        <v>204205125860758</v>
      </c>
      <c r="HS75" s="39">
        <v>171324976550898.44</v>
      </c>
      <c r="HT75" s="39">
        <v>142767300266932.84</v>
      </c>
      <c r="HU75" s="39">
        <v>118120706587671.28</v>
      </c>
      <c r="HV75" s="39">
        <v>98596413957144.219</v>
      </c>
      <c r="HW75" s="39">
        <v>89277226097354.484</v>
      </c>
      <c r="HX75" s="39">
        <v>70767615502158.781</v>
      </c>
      <c r="HY75" s="39">
        <v>61678760231630.023</v>
      </c>
      <c r="HZ75" s="39">
        <v>46474076614321.164</v>
      </c>
      <c r="IA75" s="39">
        <v>42441745600019.125</v>
      </c>
      <c r="IB75" s="39">
        <v>37857359432473.453</v>
      </c>
      <c r="IC75" s="39">
        <v>33848663842177.043</v>
      </c>
      <c r="ID75" s="39">
        <v>31348154785265.316</v>
      </c>
      <c r="IE75" s="39">
        <v>23544134745477.199</v>
      </c>
      <c r="IF75" s="39">
        <v>20619822092200.289</v>
      </c>
      <c r="IG75" s="39">
        <v>18018337030811.711</v>
      </c>
      <c r="IH75" s="39">
        <v>16275375014882.037</v>
      </c>
      <c r="II75" s="39">
        <v>14169133341859.092</v>
      </c>
      <c r="IJ75" s="39">
        <v>13152898091122.324</v>
      </c>
      <c r="IK75" s="39">
        <v>13062513085196.453</v>
      </c>
      <c r="IL75" s="39">
        <v>14182811993148.297</v>
      </c>
      <c r="IM75" s="39">
        <v>8597710051330.1582</v>
      </c>
      <c r="IN75" s="39">
        <v>9441261498343.5684</v>
      </c>
      <c r="IO75" s="39">
        <v>7793496290313.2607</v>
      </c>
      <c r="IP75" s="39">
        <v>7357548380774.543</v>
      </c>
      <c r="IQ75" s="39">
        <v>7543666763604.8711</v>
      </c>
      <c r="IR75" s="39">
        <v>6633654387761.3135</v>
      </c>
      <c r="IS75" s="39">
        <v>4962394405111.5459</v>
      </c>
      <c r="IT75" s="39">
        <v>5068518064371.084</v>
      </c>
      <c r="IU75" s="39">
        <v>4582861699368.3154</v>
      </c>
      <c r="IV75" s="39">
        <v>3811017868928.2266</v>
      </c>
      <c r="IW75" s="39">
        <v>3028578162603.4844</v>
      </c>
      <c r="IY75" s="219">
        <v>5.8043931670018543</v>
      </c>
      <c r="IZ75" s="219">
        <v>0.45399069894744581</v>
      </c>
      <c r="JA75" s="33">
        <v>14.79</v>
      </c>
      <c r="JB75" s="185" t="e">
        <v>#N/A</v>
      </c>
      <c r="JC75" s="185" t="e">
        <v>#N/A</v>
      </c>
      <c r="JD75" s="33">
        <v>14.79</v>
      </c>
      <c r="JE75" s="185" t="e">
        <v>#N/A</v>
      </c>
      <c r="JF75" s="185" t="e">
        <v>#N/A</v>
      </c>
      <c r="JG75" s="32"/>
      <c r="JH75" s="32"/>
      <c r="JI75" s="32"/>
      <c r="JJ75" s="32"/>
      <c r="JK75" s="32"/>
      <c r="JL75" s="32"/>
      <c r="JM75" s="32"/>
      <c r="JN75" s="32"/>
      <c r="JO75" s="32"/>
      <c r="JP75" s="32"/>
      <c r="JQ75" s="32"/>
      <c r="JR75" s="32"/>
      <c r="JS75" s="32"/>
      <c r="JT75" s="32"/>
      <c r="JU75" s="32"/>
      <c r="JV75" s="32"/>
      <c r="JW75" s="32"/>
      <c r="JX75" s="32"/>
      <c r="JY75" s="32"/>
      <c r="JZ75" s="32"/>
      <c r="KA75" s="32"/>
      <c r="KB75" s="32"/>
      <c r="KC75" s="32"/>
      <c r="KD75" s="32"/>
      <c r="KE75" s="32"/>
      <c r="KF75" s="32"/>
      <c r="KG75" s="32"/>
      <c r="KH75" s="32"/>
      <c r="KI75" s="32"/>
      <c r="KJ75" s="32"/>
      <c r="KK75" s="32"/>
      <c r="KL75" s="32"/>
      <c r="KM75" s="33">
        <v>14.79</v>
      </c>
      <c r="KN75" s="32"/>
      <c r="KO75" s="32"/>
      <c r="KP75" s="32"/>
      <c r="KQ75" s="32"/>
      <c r="KR75" s="32"/>
      <c r="KS75" s="32"/>
      <c r="KT75" s="32"/>
      <c r="KU75" s="32"/>
      <c r="KV75" s="32"/>
      <c r="KW75" s="32"/>
      <c r="KX75" s="32"/>
      <c r="KY75" s="32"/>
      <c r="KZ75" s="32"/>
      <c r="LA75" s="32"/>
      <c r="LB75" s="32"/>
      <c r="LC75" s="32"/>
      <c r="LD75" s="32"/>
      <c r="LE75" s="32"/>
      <c r="LF75" s="32"/>
      <c r="LG75" s="32"/>
      <c r="LH75" s="32"/>
      <c r="LI75" s="32"/>
      <c r="LJ75" s="32"/>
      <c r="LK75" s="32"/>
      <c r="LL75" s="32"/>
      <c r="LM75" s="32"/>
      <c r="LN75" s="32"/>
      <c r="LO75" s="32"/>
      <c r="LP75" s="32"/>
      <c r="LQ75" s="32"/>
      <c r="LR75" s="32"/>
      <c r="LS75" s="32"/>
      <c r="LT75" s="32"/>
      <c r="LU75" s="32"/>
      <c r="LV75" s="32"/>
      <c r="LW75" s="32"/>
      <c r="LX75" s="32"/>
      <c r="LY75" s="32"/>
      <c r="LZ75" s="32"/>
      <c r="MA75" s="32"/>
      <c r="MB75" s="32"/>
      <c r="MC75" s="32"/>
      <c r="MD75" s="32"/>
      <c r="ME75" s="32"/>
      <c r="MF75" s="32"/>
      <c r="MG75" s="32"/>
      <c r="MH75" s="32"/>
      <c r="MI75" s="32"/>
      <c r="MJ75" s="32"/>
      <c r="MK75" s="32"/>
      <c r="ML75" s="32"/>
      <c r="MM75" s="32"/>
      <c r="MN75" s="32"/>
      <c r="MO75" s="32"/>
      <c r="MP75" s="32"/>
      <c r="MQ75" s="32"/>
      <c r="MR75" s="32"/>
      <c r="MS75" s="32"/>
      <c r="MT75" s="32"/>
      <c r="MU75" s="32"/>
      <c r="MV75" s="32"/>
      <c r="MW75" s="32"/>
      <c r="MX75" s="32"/>
      <c r="MY75" s="32"/>
      <c r="MZ75" s="32"/>
      <c r="NA75" s="32"/>
      <c r="NB75" s="32"/>
      <c r="NC75" s="32"/>
      <c r="ND75" s="32"/>
      <c r="NE75" s="32"/>
      <c r="NF75" s="32"/>
      <c r="NG75" s="32"/>
      <c r="NH75" s="32"/>
      <c r="NI75" s="32"/>
      <c r="NJ75" s="32"/>
      <c r="NK75" s="32"/>
      <c r="NL75" s="32"/>
      <c r="NM75" s="32"/>
      <c r="NN75" s="32"/>
      <c r="NO75" s="32"/>
      <c r="NP75" s="32"/>
      <c r="NQ75" s="32"/>
      <c r="NR75" s="32"/>
      <c r="NS75" s="32"/>
      <c r="NT75" s="32"/>
      <c r="NU75" s="32"/>
      <c r="NV75" s="32"/>
      <c r="NW75" s="32"/>
      <c r="NX75" s="32"/>
      <c r="NY75" s="32"/>
      <c r="NZ75" s="32"/>
      <c r="OA75" s="32"/>
      <c r="OB75" s="32"/>
      <c r="OC75" s="32"/>
      <c r="OD75" s="32"/>
      <c r="OE75" s="32"/>
      <c r="OF75" s="32"/>
      <c r="OG75" s="32"/>
      <c r="OH75" s="32"/>
      <c r="OI75" s="32"/>
      <c r="OJ75" s="32"/>
      <c r="OL75" s="173">
        <v>39.055527283623</v>
      </c>
      <c r="OM75" s="173">
        <v>61.318794720703579</v>
      </c>
      <c r="ON75" s="173" t="e">
        <v>#N/A</v>
      </c>
      <c r="OO75" s="173" t="e">
        <v>#N/A</v>
      </c>
      <c r="OP75" s="6">
        <v>31.766066886859498</v>
      </c>
      <c r="OQ75" s="6">
        <v>5.7188319792205471</v>
      </c>
      <c r="OR75" s="6">
        <v>41.829921660013618</v>
      </c>
      <c r="OS75" s="6">
        <v>8.1358330494936997</v>
      </c>
      <c r="OT75" s="175">
        <v>2694708044326130</v>
      </c>
      <c r="OU75" s="175">
        <v>99246652121840.594</v>
      </c>
      <c r="OV75" s="176">
        <v>75.325881766266804</v>
      </c>
      <c r="OW75" s="176">
        <v>9.2878891176061398</v>
      </c>
      <c r="OX75" s="39">
        <v>779404024217600</v>
      </c>
      <c r="OY75" s="39">
        <v>950770400755712</v>
      </c>
      <c r="OZ75" s="39">
        <v>721666309095424</v>
      </c>
      <c r="PA75" s="39">
        <v>1096069748359160</v>
      </c>
      <c r="PB75" s="39">
        <v>1348430483947520</v>
      </c>
      <c r="PC75" s="39">
        <v>1682860662587390</v>
      </c>
      <c r="PD75" s="39">
        <v>2004465129357310</v>
      </c>
      <c r="PE75" s="39">
        <v>1696829775282170</v>
      </c>
      <c r="PF75" s="39">
        <v>2510847544918010</v>
      </c>
      <c r="PG75" s="39">
        <v>2283672497553400</v>
      </c>
      <c r="PH75" s="39">
        <v>2682868769751040</v>
      </c>
      <c r="PI75" s="39">
        <v>2490061782253560</v>
      </c>
      <c r="PJ75" s="39">
        <v>2643833154174970</v>
      </c>
      <c r="PK75" s="39">
        <v>2992539401453560</v>
      </c>
      <c r="PL75" s="39">
        <v>2990458758234110</v>
      </c>
      <c r="PM75" s="39">
        <v>3071732692811770</v>
      </c>
      <c r="PN75" s="39">
        <v>3030816955301880</v>
      </c>
      <c r="PO75" s="39">
        <v>3899329135771640</v>
      </c>
      <c r="PP75" s="39">
        <v>3514946474213370</v>
      </c>
      <c r="PQ75" s="39">
        <v>3715542653337600</v>
      </c>
      <c r="PR75" s="39">
        <v>4108444650962940</v>
      </c>
      <c r="PS75" s="39">
        <v>3796704381894650</v>
      </c>
      <c r="PT75" s="39">
        <v>3996121860931580</v>
      </c>
      <c r="PU75" s="39">
        <v>4147977409003520</v>
      </c>
      <c r="PV75" s="39">
        <v>4130411261198330</v>
      </c>
      <c r="PW75" s="39">
        <v>4179703527112700</v>
      </c>
      <c r="PX75" s="39">
        <v>4309903044771840</v>
      </c>
      <c r="PY75" s="39">
        <v>4086939481276410</v>
      </c>
      <c r="PZ75" s="39">
        <v>4329271736664060</v>
      </c>
      <c r="QA75" s="39">
        <v>4370201701253120</v>
      </c>
      <c r="QB75" s="39">
        <v>4318629344575480</v>
      </c>
      <c r="QC75" s="39">
        <v>4155664595156990</v>
      </c>
      <c r="QD75" s="39">
        <v>4065261439156220</v>
      </c>
      <c r="QE75" s="39">
        <v>4123646150836220</v>
      </c>
      <c r="QF75" s="39">
        <v>4084465043243000</v>
      </c>
      <c r="QG75" s="39">
        <v>3774988221939710</v>
      </c>
      <c r="QH75" s="39">
        <v>3868140157009920</v>
      </c>
      <c r="QI75" s="39">
        <v>3755959369334780</v>
      </c>
      <c r="QJ75" s="39">
        <v>3593296341368830</v>
      </c>
      <c r="QK75" s="39">
        <v>3685509826084860</v>
      </c>
      <c r="QL75" s="39">
        <v>3408249017597950</v>
      </c>
      <c r="QM75" s="39">
        <v>3247181569982460</v>
      </c>
      <c r="QN75" s="39">
        <v>3167128211423230</v>
      </c>
      <c r="QO75" s="39">
        <v>2933983964823550</v>
      </c>
      <c r="QP75" s="39">
        <v>2844978820677630</v>
      </c>
      <c r="QQ75" s="39">
        <v>2650395595767800</v>
      </c>
      <c r="QR75" s="39">
        <v>2484733338451960</v>
      </c>
      <c r="QS75" s="39">
        <v>2342866542133240</v>
      </c>
      <c r="QT75" s="39">
        <v>2261514224402430</v>
      </c>
      <c r="QU75" s="39">
        <v>2084679549190140</v>
      </c>
      <c r="QV75" s="39">
        <v>1929239985127420</v>
      </c>
      <c r="QW75" s="39">
        <v>1819407739256830</v>
      </c>
      <c r="QX75" s="39">
        <v>1671777499480060</v>
      </c>
      <c r="QY75" s="39">
        <v>1563922146525180</v>
      </c>
      <c r="QZ75" s="39">
        <v>1401158455263230</v>
      </c>
      <c r="RA75" s="39">
        <v>1270809687490560</v>
      </c>
      <c r="RB75" s="39">
        <v>1111855430893560</v>
      </c>
      <c r="RC75" s="39">
        <v>1033607971864570</v>
      </c>
      <c r="RD75" s="39">
        <v>892585136619520</v>
      </c>
      <c r="RE75" s="39">
        <v>855148322619392</v>
      </c>
      <c r="RF75" s="39">
        <v>672437595275264</v>
      </c>
      <c r="RG75" s="39">
        <v>583916842909696</v>
      </c>
      <c r="RH75" s="39">
        <v>551812197253120</v>
      </c>
      <c r="RI75" s="39">
        <v>469842108874752</v>
      </c>
      <c r="RJ75" s="39">
        <v>375232267288576</v>
      </c>
      <c r="RK75" s="39">
        <v>347832456314880</v>
      </c>
      <c r="RL75" s="39">
        <v>300614659604480</v>
      </c>
      <c r="RM75" s="39">
        <v>240525366001664</v>
      </c>
      <c r="RN75" s="39">
        <v>221219521560576</v>
      </c>
      <c r="RO75" s="39">
        <v>166001492623360</v>
      </c>
      <c r="RP75" s="39">
        <v>127361374748672</v>
      </c>
      <c r="RQ75" s="39">
        <v>116884003356672</v>
      </c>
      <c r="RR75" s="39">
        <v>97237698871296</v>
      </c>
      <c r="RS75" s="39">
        <v>61530141884416</v>
      </c>
      <c r="RT75" s="39">
        <v>69654710059008</v>
      </c>
      <c r="RU75" s="39">
        <v>39743710560256</v>
      </c>
      <c r="RV75" s="39">
        <v>40309262123008</v>
      </c>
      <c r="RW75" s="39">
        <v>28038521683968</v>
      </c>
      <c r="RX75" s="39">
        <v>24319918866432</v>
      </c>
      <c r="RY75" s="39">
        <v>13649256120320</v>
      </c>
      <c r="RZ75" s="39">
        <v>11958373842944</v>
      </c>
      <c r="SA75" s="39">
        <v>9916938977280</v>
      </c>
      <c r="SB75" s="39">
        <v>8314881572864</v>
      </c>
      <c r="SC75" s="39">
        <v>7857777410048</v>
      </c>
      <c r="SD75" s="39">
        <v>5538258092032</v>
      </c>
      <c r="SE75" s="39">
        <v>3120309731328</v>
      </c>
      <c r="SF75" s="39">
        <v>3293088055296</v>
      </c>
      <c r="SG75" s="39">
        <v>2990006337536</v>
      </c>
      <c r="SH75" s="39">
        <v>2126499020800</v>
      </c>
      <c r="SI75" s="39">
        <v>2507794546688</v>
      </c>
      <c r="SJ75" s="39">
        <v>1704738553856</v>
      </c>
      <c r="SK75" s="39">
        <v>2356274790400</v>
      </c>
      <c r="SL75" s="39">
        <v>1291086725120</v>
      </c>
      <c r="SM75" s="39">
        <v>1110557327360</v>
      </c>
      <c r="SN75" s="39">
        <v>1086721163264</v>
      </c>
      <c r="SO75" s="39">
        <v>863149817856</v>
      </c>
      <c r="SP75" s="39">
        <v>0</v>
      </c>
      <c r="SQ75" s="39">
        <v>1000796454912</v>
      </c>
      <c r="SR75" s="39">
        <v>0</v>
      </c>
      <c r="SS75" s="39">
        <v>589682635177984</v>
      </c>
      <c r="ST75" s="39">
        <v>534868920369152</v>
      </c>
      <c r="SU75" s="39">
        <v>407977668378624</v>
      </c>
      <c r="SV75" s="39">
        <v>468713606217728</v>
      </c>
      <c r="SW75" s="39">
        <v>387158049292288</v>
      </c>
      <c r="SX75" s="39">
        <v>435920826269696</v>
      </c>
      <c r="SY75" s="39">
        <v>457692015493120</v>
      </c>
      <c r="SZ75" s="39">
        <v>419548008284160</v>
      </c>
      <c r="TA75" s="39">
        <v>531712052297728</v>
      </c>
      <c r="TB75" s="39">
        <v>337006991245312</v>
      </c>
      <c r="TC75" s="39">
        <v>597044343341056</v>
      </c>
      <c r="TD75" s="39">
        <v>419916704382976</v>
      </c>
      <c r="TE75" s="39">
        <v>459677129244672</v>
      </c>
      <c r="TF75" s="39">
        <v>416670715740160</v>
      </c>
      <c r="TG75" s="39">
        <v>376493041516544</v>
      </c>
      <c r="TH75" s="39">
        <v>292762050101248</v>
      </c>
      <c r="TI75" s="39">
        <v>342924348882944</v>
      </c>
      <c r="TJ75" s="39">
        <v>372686358315008</v>
      </c>
      <c r="TK75" s="39">
        <v>315439343206400</v>
      </c>
      <c r="TL75" s="39">
        <v>320007879786496</v>
      </c>
      <c r="TM75" s="39">
        <v>418481312890880</v>
      </c>
      <c r="TN75" s="39">
        <v>378608749117440</v>
      </c>
      <c r="TO75" s="39">
        <v>388144616701952</v>
      </c>
      <c r="TP75" s="39">
        <v>396488563752960</v>
      </c>
      <c r="TQ75" s="39">
        <v>330823110754304</v>
      </c>
      <c r="TR75" s="39">
        <v>383566684880896</v>
      </c>
      <c r="TS75" s="39">
        <v>358761537470464</v>
      </c>
      <c r="TT75" s="39">
        <v>379928545591296</v>
      </c>
      <c r="TU75" s="39">
        <v>413817615941632</v>
      </c>
      <c r="TV75" s="39">
        <v>335592470609920</v>
      </c>
      <c r="TW75" s="39">
        <v>309290829086720</v>
      </c>
      <c r="TX75" s="39">
        <v>323642730741760</v>
      </c>
      <c r="TY75" s="39">
        <v>358610274091008</v>
      </c>
      <c r="TZ75" s="39">
        <v>349188994891776</v>
      </c>
      <c r="UA75" s="39">
        <v>329943783309312</v>
      </c>
      <c r="UB75" s="39">
        <v>338474460774400</v>
      </c>
      <c r="UC75" s="39">
        <v>378867822886912</v>
      </c>
      <c r="UD75" s="39">
        <v>270917410226176</v>
      </c>
      <c r="UE75" s="39">
        <v>277072652009472</v>
      </c>
      <c r="UF75" s="39">
        <v>289666452422656</v>
      </c>
      <c r="UG75" s="39">
        <v>275288076320768</v>
      </c>
      <c r="UH75" s="39">
        <v>271227939717120</v>
      </c>
      <c r="UI75" s="39">
        <v>235720572665856</v>
      </c>
      <c r="UJ75" s="39">
        <v>213351040811008</v>
      </c>
      <c r="UK75" s="39">
        <v>220527176187904</v>
      </c>
      <c r="UL75" s="39">
        <v>228653287866368</v>
      </c>
      <c r="UM75" s="39">
        <v>205847883939840</v>
      </c>
      <c r="UN75" s="39">
        <v>194698064953344</v>
      </c>
      <c r="UO75" s="39">
        <v>196454438141952</v>
      </c>
      <c r="UP75" s="39">
        <v>167029952741376</v>
      </c>
      <c r="UQ75" s="39">
        <v>145105923080192</v>
      </c>
      <c r="UR75" s="39">
        <v>155504911319040</v>
      </c>
      <c r="US75" s="39">
        <v>138610212864000</v>
      </c>
      <c r="UT75" s="39">
        <v>142507870519296</v>
      </c>
      <c r="UU75" s="39">
        <v>116857344360448</v>
      </c>
      <c r="UV75" s="39">
        <v>96370786566144</v>
      </c>
      <c r="UW75" s="39">
        <v>88178069340160</v>
      </c>
      <c r="UX75" s="39">
        <v>86259779239936</v>
      </c>
      <c r="UY75" s="39">
        <v>83127649173504</v>
      </c>
      <c r="UZ75" s="39">
        <v>78274269020160</v>
      </c>
      <c r="VA75" s="39">
        <v>61922426748928</v>
      </c>
      <c r="VB75" s="39">
        <v>67224677122048</v>
      </c>
      <c r="VC75" s="39">
        <v>61682093129728</v>
      </c>
      <c r="VD75" s="39">
        <v>51560184807424</v>
      </c>
      <c r="VE75" s="39">
        <v>48564768079872</v>
      </c>
      <c r="VF75" s="39">
        <v>36834017017856</v>
      </c>
      <c r="VG75" s="39">
        <v>34059797397504</v>
      </c>
      <c r="VH75" s="39">
        <v>26219020025856</v>
      </c>
      <c r="VI75" s="39">
        <v>27325901045760</v>
      </c>
      <c r="VJ75" s="39">
        <v>20104532197376</v>
      </c>
      <c r="VK75" s="39">
        <v>17081221251072</v>
      </c>
      <c r="VL75" s="39">
        <v>19660208603136</v>
      </c>
      <c r="VM75" s="39">
        <v>13864714371072</v>
      </c>
      <c r="VN75" s="39">
        <v>10414484094976</v>
      </c>
      <c r="VO75" s="39">
        <v>11033698631680</v>
      </c>
      <c r="VP75" s="39">
        <v>7635282165760</v>
      </c>
      <c r="VQ75" s="39">
        <v>8547163176960</v>
      </c>
      <c r="VR75" s="39">
        <v>6335531843584</v>
      </c>
      <c r="VS75" s="39">
        <v>6615385243648</v>
      </c>
      <c r="VT75" s="39">
        <v>4356615176192</v>
      </c>
      <c r="VU75" s="39">
        <v>3976845852672</v>
      </c>
      <c r="VV75" s="39">
        <v>3113852076032</v>
      </c>
      <c r="VW75" s="39">
        <v>3380807991296</v>
      </c>
      <c r="VX75" s="39">
        <v>2723116220416</v>
      </c>
      <c r="VY75" s="39">
        <v>2900608679936</v>
      </c>
      <c r="VZ75" s="39">
        <v>1497681494016</v>
      </c>
      <c r="WA75" s="39">
        <v>1720291819520</v>
      </c>
      <c r="WB75" s="39">
        <v>1692018409472</v>
      </c>
      <c r="WC75" s="39">
        <v>1539073638400</v>
      </c>
      <c r="WD75" s="39">
        <v>1824364560384</v>
      </c>
      <c r="WE75" s="39">
        <v>1148071051264</v>
      </c>
      <c r="WF75" s="39">
        <v>1679129313280</v>
      </c>
      <c r="WG75" s="39">
        <v>1036490440704</v>
      </c>
      <c r="WH75" s="39">
        <v>1238432743424</v>
      </c>
      <c r="WI75" s="39">
        <v>1229222707200</v>
      </c>
      <c r="WJ75" s="39">
        <v>1100184420352</v>
      </c>
      <c r="WK75" s="39">
        <v>432511516672</v>
      </c>
      <c r="WL75" s="39">
        <v>972994576384</v>
      </c>
      <c r="WM75" s="39">
        <v>436208959488</v>
      </c>
      <c r="WN75" s="36"/>
      <c r="WO75" s="37">
        <v>0.74260623995280506</v>
      </c>
      <c r="WP75" s="37" t="e">
        <v>#N/A</v>
      </c>
      <c r="WQ75" s="37">
        <v>18.565155998820131</v>
      </c>
      <c r="WR75" s="37" t="e">
        <v>#N/A</v>
      </c>
      <c r="WS75" s="37">
        <v>1.2173872786111557</v>
      </c>
      <c r="WT75" s="37" t="e">
        <v>#N/A</v>
      </c>
      <c r="WU75" s="37">
        <v>30.434681965278898</v>
      </c>
      <c r="WV75" t="e">
        <v>#N/A</v>
      </c>
      <c r="WW75"/>
      <c r="WX75" s="39">
        <v>4.7325000280826366</v>
      </c>
      <c r="WY75" s="39">
        <v>351.13</v>
      </c>
      <c r="WZ75" s="39">
        <v>2.2176910945833765</v>
      </c>
      <c r="XA75" s="39">
        <v>67.4908256880734</v>
      </c>
      <c r="XB75" s="227">
        <v>5392967357873002</v>
      </c>
      <c r="XC75" s="227">
        <v>470588742140460.87</v>
      </c>
      <c r="XD75" s="39">
        <v>74.705743534717442</v>
      </c>
      <c r="XE75" s="39">
        <v>11.175050566703208</v>
      </c>
      <c r="XF75" s="39">
        <v>79.805642462910825</v>
      </c>
      <c r="XG75" s="39">
        <v>12.449712130661982</v>
      </c>
      <c r="XH75" s="220"/>
      <c r="XI75" s="223"/>
      <c r="XJ75" s="223"/>
      <c r="XK75" s="187">
        <v>912143748277004</v>
      </c>
      <c r="XL75" s="187">
        <v>1821195266983470</v>
      </c>
      <c r="XM75" s="187">
        <v>3008971411955740</v>
      </c>
      <c r="XN75" s="187">
        <v>4335274752445390</v>
      </c>
      <c r="XO75" s="187">
        <v>5638055126104280</v>
      </c>
      <c r="XP75" s="187">
        <v>6753672541797670</v>
      </c>
      <c r="XQ75" s="187">
        <v>7573612102647150</v>
      </c>
      <c r="XR75" s="187">
        <v>7923179143306910</v>
      </c>
      <c r="XS75" s="187">
        <v>7757065540057740</v>
      </c>
      <c r="XT75" s="187">
        <v>7138230474364380</v>
      </c>
      <c r="XU75" s="187">
        <v>6251389078315520</v>
      </c>
      <c r="XV75" s="187">
        <v>5271251919384730</v>
      </c>
      <c r="XW75" s="187">
        <v>4251744340021960</v>
      </c>
      <c r="XX75" s="187">
        <v>3280416431735020</v>
      </c>
      <c r="XY75" s="187">
        <v>2394519606652900</v>
      </c>
      <c r="XZ75" s="187">
        <v>1619442205696860</v>
      </c>
      <c r="YA75" s="187">
        <v>992242369064926</v>
      </c>
      <c r="YB75" s="187">
        <v>534658684872239</v>
      </c>
      <c r="YC75" s="187">
        <v>246924571872809</v>
      </c>
      <c r="YD75" s="187">
        <v>97906111232475.406</v>
      </c>
      <c r="YE75" s="187">
        <v>38917841369850.703</v>
      </c>
      <c r="YF75" s="187">
        <v>23579803766635.199</v>
      </c>
      <c r="YG75" s="187">
        <v>21760855292126.699</v>
      </c>
      <c r="YH75" s="187">
        <v>19584174372977.602</v>
      </c>
      <c r="YI75" s="187">
        <v>14404014795412.5</v>
      </c>
      <c r="YJ75" s="187">
        <v>8346702942839.0195</v>
      </c>
      <c r="YK75" s="187">
        <v>3926548374442.2002</v>
      </c>
      <c r="YL75" s="187">
        <v>1777491176876.21</v>
      </c>
      <c r="YM75" s="187">
        <v>1037079923524.21</v>
      </c>
      <c r="YN75" s="187">
        <v>756790928505.76599</v>
      </c>
      <c r="YO75" s="187">
        <v>570506819160.86902</v>
      </c>
      <c r="YP75" s="187">
        <v>398281906628.521</v>
      </c>
      <c r="YQ75" s="187">
        <v>269868318261.57501</v>
      </c>
      <c r="YR75" s="187">
        <v>193935125228.89001</v>
      </c>
      <c r="YS75" s="187">
        <v>149434504037.69501</v>
      </c>
      <c r="YT75"/>
      <c r="YU75" s="187"/>
      <c r="YV75" s="187"/>
      <c r="YW75" s="187"/>
      <c r="YX75" s="187">
        <v>501789836638343</v>
      </c>
      <c r="YY75" s="187">
        <v>329793699434075</v>
      </c>
      <c r="YZ75" s="187">
        <v>294469829519044</v>
      </c>
      <c r="ZA75" s="187">
        <v>376285701120532</v>
      </c>
      <c r="ZB75" s="187">
        <v>489434381316567</v>
      </c>
      <c r="ZC75" s="187">
        <v>593663606524404</v>
      </c>
      <c r="ZD75" s="187">
        <v>670149604402084</v>
      </c>
      <c r="ZE75" s="187">
        <v>703284759556233</v>
      </c>
      <c r="ZF75" s="187">
        <v>690863932111335</v>
      </c>
      <c r="ZG75" s="187">
        <v>639386409568074</v>
      </c>
      <c r="ZH75" s="187">
        <v>565135548375455</v>
      </c>
      <c r="ZI75" s="187">
        <v>482698350493365</v>
      </c>
      <c r="ZJ75" s="187">
        <v>395793328940510</v>
      </c>
      <c r="ZK75" s="187">
        <v>311248924315935</v>
      </c>
      <c r="ZL75" s="187">
        <v>231950461290220</v>
      </c>
      <c r="ZM75" s="187">
        <v>160537784606649</v>
      </c>
      <c r="ZN75" s="187">
        <v>101186003316290</v>
      </c>
      <c r="ZO75" s="187">
        <v>56849814304913.703</v>
      </c>
      <c r="ZP75" s="187">
        <v>28725255883018.301</v>
      </c>
      <c r="ZQ75" s="187">
        <v>15274500636486.1</v>
      </c>
      <c r="ZR75" s="187">
        <v>11729196459936.5</v>
      </c>
      <c r="ZS75" s="187">
        <v>11366335681576.4</v>
      </c>
      <c r="ZT75" s="187">
        <v>11287701114220.1</v>
      </c>
      <c r="ZU75" s="187">
        <v>10752493090937.6</v>
      </c>
      <c r="ZV75" s="187">
        <v>9304816641680.7793</v>
      </c>
      <c r="ZW75" s="187">
        <v>7102042924961.7002</v>
      </c>
      <c r="ZX75" s="187">
        <v>4855701101463.6104</v>
      </c>
      <c r="ZY75" s="187">
        <v>3361142001712.79</v>
      </c>
      <c r="ZZ75" s="187">
        <v>2532856920487.3198</v>
      </c>
      <c r="AAA75" s="187">
        <v>1940306686441.73</v>
      </c>
      <c r="AAB75" s="187">
        <v>1375564135500.1201</v>
      </c>
      <c r="AAC75" s="187">
        <v>922982148017.52502</v>
      </c>
      <c r="AAD75" s="187">
        <v>693808455815.62305</v>
      </c>
      <c r="AAE75" s="187">
        <v>601021996085.64197</v>
      </c>
      <c r="AAF75" s="187">
        <v>520882722146.95697</v>
      </c>
    </row>
    <row r="76" spans="1:708" x14ac:dyDescent="0.3">
      <c r="A76" s="2">
        <v>43130</v>
      </c>
      <c r="B76" s="4" t="s">
        <v>6</v>
      </c>
      <c r="C76" s="4" t="s">
        <v>11</v>
      </c>
      <c r="D76" s="4">
        <v>60</v>
      </c>
      <c r="E76" s="3">
        <v>0.74276620370370372</v>
      </c>
      <c r="F76" s="3">
        <v>0.74832175925925926</v>
      </c>
      <c r="G76" s="196"/>
      <c r="H76" s="57">
        <v>43130.742766203701</v>
      </c>
      <c r="I76" s="57">
        <v>43130.74832175926</v>
      </c>
      <c r="J76" s="196">
        <f t="shared" si="2"/>
        <v>70</v>
      </c>
      <c r="K76" s="77">
        <v>3.5</v>
      </c>
      <c r="L76" s="53">
        <v>99</v>
      </c>
      <c r="M76" s="53"/>
      <c r="N76" s="53">
        <v>3.4</v>
      </c>
      <c r="O76" s="53">
        <v>200</v>
      </c>
      <c r="P76" s="53">
        <v>1032.7</v>
      </c>
      <c r="Q76" s="54">
        <v>2</v>
      </c>
      <c r="R76" s="210" t="s">
        <v>11</v>
      </c>
      <c r="S76" s="211">
        <v>14.4</v>
      </c>
      <c r="T76" s="211">
        <v>2.018691588785047</v>
      </c>
      <c r="U76" s="212">
        <v>3138.6666666666665</v>
      </c>
      <c r="V76" s="78">
        <v>60</v>
      </c>
      <c r="W76" s="116">
        <v>9.5276041666666664</v>
      </c>
      <c r="X76" s="116">
        <v>90.687402343749994</v>
      </c>
      <c r="Y76" s="116">
        <v>7.8968749999999996</v>
      </c>
      <c r="Z76" s="117">
        <v>15.46896743916667</v>
      </c>
      <c r="AA76" s="117">
        <v>1605.0096546249988</v>
      </c>
      <c r="AB76" s="116">
        <v>1.2313949637916666</v>
      </c>
      <c r="AC76" s="116">
        <v>1.4558822435833343</v>
      </c>
      <c r="AD76" s="116">
        <v>42.347005208333336</v>
      </c>
      <c r="AE76" s="116">
        <v>12.301010531250004</v>
      </c>
      <c r="AF76" s="116">
        <v>358.48196614583333</v>
      </c>
      <c r="AG76" s="116">
        <v>1.1118810052916699</v>
      </c>
      <c r="AH76" s="116">
        <v>81.451009114583329</v>
      </c>
      <c r="AI76" s="116">
        <v>438.49674479166669</v>
      </c>
      <c r="AJ76" s="118">
        <v>59.25026041666667</v>
      </c>
      <c r="AK76" s="83">
        <v>1605.0412849064437</v>
      </c>
      <c r="AL76" s="84">
        <v>6.0037131325052213</v>
      </c>
      <c r="AM76" s="76"/>
      <c r="AN76" s="48">
        <v>520.35888530049624</v>
      </c>
      <c r="AO76" s="49">
        <v>35.936244314881534</v>
      </c>
      <c r="AP76" s="48">
        <v>1.4333507949101125</v>
      </c>
      <c r="AQ76" s="49">
        <v>2.8233596898492468E-2</v>
      </c>
      <c r="AR76" s="49">
        <v>1.1692951416069777</v>
      </c>
      <c r="AS76" s="49">
        <v>6.7172830427685275E-3</v>
      </c>
      <c r="AT76" s="89">
        <v>784.3405798139695</v>
      </c>
      <c r="AU76" s="90">
        <v>42.610102172852145</v>
      </c>
      <c r="AV76" s="89">
        <v>547.91209279716577</v>
      </c>
      <c r="AW76" s="90">
        <v>29.765883414276285</v>
      </c>
      <c r="AX76" s="74">
        <v>433.58205501865092</v>
      </c>
      <c r="AY76" s="74">
        <v>30.097608367784893</v>
      </c>
      <c r="AZ76" s="74">
        <v>330.1012102766266</v>
      </c>
      <c r="BA76" s="90">
        <v>23.503026116919479</v>
      </c>
      <c r="BB76" s="89">
        <v>1467.657585090009</v>
      </c>
      <c r="BC76" s="74">
        <v>84.692813394402563</v>
      </c>
      <c r="BD76" s="74">
        <v>482.34774127844366</v>
      </c>
      <c r="BE76" s="70">
        <v>28.504981861275233</v>
      </c>
      <c r="BF76" s="74">
        <v>322.34700819913934</v>
      </c>
      <c r="BG76" s="69">
        <v>27.547433031248339</v>
      </c>
      <c r="BH76" s="88">
        <v>224.32991129153419</v>
      </c>
      <c r="BI76" s="70">
        <v>12.186951289484824</v>
      </c>
      <c r="BJ76" s="70">
        <v>162.18275053694916</v>
      </c>
      <c r="BK76" s="70">
        <v>11.547323375123209</v>
      </c>
      <c r="BL76" s="70">
        <v>158.37301648570974</v>
      </c>
      <c r="BM76" s="69">
        <v>13.534389817887336</v>
      </c>
      <c r="BN76" s="71">
        <v>870305.5141087824</v>
      </c>
      <c r="BO76" s="72">
        <v>915404.4888931507</v>
      </c>
      <c r="BP76" s="73">
        <v>2662457747930933</v>
      </c>
      <c r="BQ76" s="73">
        <v>2800425522340983</v>
      </c>
      <c r="BR76" s="49">
        <v>69.353092841411325</v>
      </c>
      <c r="BS76" s="49">
        <v>68.97349366453966</v>
      </c>
      <c r="BT76" s="70">
        <v>212.16650519292116</v>
      </c>
      <c r="BU76" s="69">
        <v>211.00522705187078</v>
      </c>
      <c r="BV76" s="85">
        <v>574565261486732.75</v>
      </c>
      <c r="BW76" s="75">
        <v>510540984391535.56</v>
      </c>
      <c r="BX76" s="75">
        <v>615876255605211.62</v>
      </c>
      <c r="BY76" s="75">
        <v>675262261690736.5</v>
      </c>
      <c r="BZ76" s="75">
        <v>815206655404257.62</v>
      </c>
      <c r="CA76" s="75">
        <v>1048935843543874.1</v>
      </c>
      <c r="CB76" s="75">
        <v>1093836565623641.4</v>
      </c>
      <c r="CC76" s="75">
        <v>1274111761558817.7</v>
      </c>
      <c r="CD76" s="75">
        <v>1420304669171881.5</v>
      </c>
      <c r="CE76" s="75">
        <v>1547652148466685.5</v>
      </c>
      <c r="CF76" s="75">
        <v>1785112824091586.2</v>
      </c>
      <c r="CG76" s="75">
        <v>1844695554886658.5</v>
      </c>
      <c r="CH76" s="75">
        <v>2110283543460018.5</v>
      </c>
      <c r="CI76" s="75">
        <v>2265147340484861</v>
      </c>
      <c r="CJ76" s="75">
        <v>2442054248650113.5</v>
      </c>
      <c r="CK76" s="75">
        <v>2692582511591301.5</v>
      </c>
      <c r="CL76" s="75">
        <v>2873078559137085</v>
      </c>
      <c r="CM76" s="75">
        <v>2958049598606354</v>
      </c>
      <c r="CN76" s="75">
        <v>3192855345899140.5</v>
      </c>
      <c r="CO76" s="75">
        <v>3196037308019368.5</v>
      </c>
      <c r="CP76" s="75">
        <v>3394249038289574.5</v>
      </c>
      <c r="CQ76" s="75">
        <v>3528682712999842</v>
      </c>
      <c r="CR76" s="75">
        <v>3640353245264608.5</v>
      </c>
      <c r="CS76" s="75">
        <v>3797556900976920.5</v>
      </c>
      <c r="CT76" s="75">
        <v>3926666291962223</v>
      </c>
      <c r="CU76" s="75">
        <v>4018373123636635.5</v>
      </c>
      <c r="CV76" s="75">
        <v>4122876752039021.5</v>
      </c>
      <c r="CW76" s="75">
        <v>4208835141375102</v>
      </c>
      <c r="CX76" s="75">
        <v>4248093513323213.5</v>
      </c>
      <c r="CY76" s="75">
        <v>4406102313528433</v>
      </c>
      <c r="CZ76" s="75">
        <v>4415942661397570.5</v>
      </c>
      <c r="DA76" s="75">
        <v>4458711180758766</v>
      </c>
      <c r="DB76" s="75">
        <v>4503636561702468</v>
      </c>
      <c r="DC76" s="75">
        <v>4544469799877486</v>
      </c>
      <c r="DD76" s="75">
        <v>4541043222720208</v>
      </c>
      <c r="DE76" s="75">
        <v>4501658828220773</v>
      </c>
      <c r="DF76" s="75">
        <v>4450359833409019.5</v>
      </c>
      <c r="DG76" s="75">
        <v>4419069013361046</v>
      </c>
      <c r="DH76" s="75">
        <v>4408477248150559</v>
      </c>
      <c r="DI76" s="75">
        <v>4316594545811222.5</v>
      </c>
      <c r="DJ76" s="75">
        <v>4215069192801998</v>
      </c>
      <c r="DK76" s="75">
        <v>4092216357359836.5</v>
      </c>
      <c r="DL76" s="75">
        <v>3865180184522665.5</v>
      </c>
      <c r="DM76" s="75">
        <v>3753070937329231.5</v>
      </c>
      <c r="DN76" s="75">
        <v>3594365773936460</v>
      </c>
      <c r="DO76" s="75">
        <v>3402830754421472.5</v>
      </c>
      <c r="DP76" s="75">
        <v>3268893056851273</v>
      </c>
      <c r="DQ76" s="75">
        <v>3090477033949375.5</v>
      </c>
      <c r="DR76" s="75">
        <v>2959844738980175</v>
      </c>
      <c r="DS76" s="75">
        <v>2794741644091638</v>
      </c>
      <c r="DT76" s="75">
        <v>2622787090521981.5</v>
      </c>
      <c r="DU76" s="75">
        <v>2490055030978290</v>
      </c>
      <c r="DV76" s="75">
        <v>2306225670575085</v>
      </c>
      <c r="DW76" s="75">
        <v>2143175354220481.2</v>
      </c>
      <c r="DX76" s="75">
        <v>1947120671383097</v>
      </c>
      <c r="DY76" s="75">
        <v>1806652325561384</v>
      </c>
      <c r="DZ76" s="75">
        <v>1650683532816244</v>
      </c>
      <c r="EA76" s="75">
        <v>1471907435890872.2</v>
      </c>
      <c r="EB76" s="75">
        <v>1313709754202171.2</v>
      </c>
      <c r="EC76" s="75">
        <v>1178010022134636.7</v>
      </c>
      <c r="ED76" s="75">
        <v>1031597959313583.9</v>
      </c>
      <c r="EE76" s="75">
        <v>886749655036407.12</v>
      </c>
      <c r="EF76" s="75">
        <v>774638782678046.5</v>
      </c>
      <c r="EG76" s="75">
        <v>676296692552498.12</v>
      </c>
      <c r="EH76" s="75">
        <v>583749634012626.12</v>
      </c>
      <c r="EI76" s="75">
        <v>490236654602731.69</v>
      </c>
      <c r="EJ76" s="75">
        <v>421155439595071</v>
      </c>
      <c r="EK76" s="75">
        <v>358650220755508.87</v>
      </c>
      <c r="EL76" s="75">
        <v>294522802615142.37</v>
      </c>
      <c r="EM76" s="75">
        <v>242230121150012.03</v>
      </c>
      <c r="EN76" s="75">
        <v>204509303055850.78</v>
      </c>
      <c r="EO76" s="75">
        <v>166120529500698.31</v>
      </c>
      <c r="EP76" s="75">
        <v>134068007583662.64</v>
      </c>
      <c r="EQ76" s="75">
        <v>104190932643712.37</v>
      </c>
      <c r="ER76" s="75">
        <v>89094530159741.703</v>
      </c>
      <c r="ES76" s="75">
        <v>63166132559071.156</v>
      </c>
      <c r="ET76" s="75">
        <v>50136214440243.242</v>
      </c>
      <c r="EU76" s="75">
        <v>38278481106675.828</v>
      </c>
      <c r="EV76" s="75">
        <v>27221912756170.773</v>
      </c>
      <c r="EW76" s="75">
        <v>21552948612872.848</v>
      </c>
      <c r="EX76" s="75">
        <v>15171796588903.523</v>
      </c>
      <c r="EY76" s="75">
        <v>12494888610679.824</v>
      </c>
      <c r="EZ76" s="75">
        <v>8667097662594.1816</v>
      </c>
      <c r="FA76" s="75">
        <v>7445085577634.5889</v>
      </c>
      <c r="FB76" s="75">
        <v>4765989135527.5703</v>
      </c>
      <c r="FC76" s="75">
        <v>3392920064428.79</v>
      </c>
      <c r="FD76" s="75">
        <v>2416705596660.5801</v>
      </c>
      <c r="FE76" s="75">
        <v>1704501739339.9639</v>
      </c>
      <c r="FF76" s="75">
        <v>1372114749480.8191</v>
      </c>
      <c r="FG76" s="75">
        <v>1369115675413.7925</v>
      </c>
      <c r="FH76" s="75">
        <v>971490915435.00525</v>
      </c>
      <c r="FI76" s="75">
        <v>619197914797.44531</v>
      </c>
      <c r="FJ76" s="182">
        <v>403289006224777.81</v>
      </c>
      <c r="FK76" s="75">
        <v>509620434187133.62</v>
      </c>
      <c r="FL76" s="75">
        <v>629364347900338.37</v>
      </c>
      <c r="FM76" s="75">
        <v>646311974548340.25</v>
      </c>
      <c r="FN76" s="75">
        <v>773621604238958.25</v>
      </c>
      <c r="FO76" s="75">
        <v>846408169867407.75</v>
      </c>
      <c r="FP76" s="75">
        <v>1006269929978836.4</v>
      </c>
      <c r="FQ76" s="75">
        <v>1133595943644671.7</v>
      </c>
      <c r="FR76" s="39">
        <v>1341316620904502.2</v>
      </c>
      <c r="FS76" s="39">
        <v>1481390606562360.8</v>
      </c>
      <c r="FT76" s="39">
        <v>1593584388604986.2</v>
      </c>
      <c r="FU76" s="39">
        <v>1762596562869015.7</v>
      </c>
      <c r="FV76" s="39">
        <v>1957239241091085</v>
      </c>
      <c r="FW76" s="39">
        <v>2066469334951493.2</v>
      </c>
      <c r="FX76" s="39">
        <v>2265131497350707.5</v>
      </c>
      <c r="FY76" s="39">
        <v>2416424136314712</v>
      </c>
      <c r="FZ76" s="39">
        <v>2570665601497031.5</v>
      </c>
      <c r="GA76" s="39">
        <v>2720747130769779.5</v>
      </c>
      <c r="GB76" s="39">
        <v>2902455764134793</v>
      </c>
      <c r="GC76" s="39">
        <v>3030398860769686.5</v>
      </c>
      <c r="GD76" s="39">
        <v>3108370644973059.5</v>
      </c>
      <c r="GE76" s="39">
        <v>3272181991396421.5</v>
      </c>
      <c r="GF76" s="39">
        <v>3373456678789129</v>
      </c>
      <c r="GG76" s="39">
        <v>3518683541236358.5</v>
      </c>
      <c r="GH76" s="39">
        <v>3677018034657727.5</v>
      </c>
      <c r="GI76" s="39">
        <v>3716563774083685</v>
      </c>
      <c r="GJ76" s="39">
        <v>3846248165272477</v>
      </c>
      <c r="GK76" s="39">
        <v>3867250168127095.5</v>
      </c>
      <c r="GL76" s="39">
        <v>3966412030693204.5</v>
      </c>
      <c r="GM76" s="39">
        <v>4105216378655877</v>
      </c>
      <c r="GN76" s="39">
        <v>4124647199373117</v>
      </c>
      <c r="GO76" s="39">
        <v>4226306290738775.5</v>
      </c>
      <c r="GP76" s="39">
        <v>4213510910087836.5</v>
      </c>
      <c r="GQ76" s="39">
        <v>4254590417693491</v>
      </c>
      <c r="GR76" s="39">
        <v>4272748106084042</v>
      </c>
      <c r="GS76" s="39">
        <v>4288203977172652</v>
      </c>
      <c r="GT76" s="39">
        <v>4213453796310435.5</v>
      </c>
      <c r="GU76" s="39">
        <v>4216676575396660.5</v>
      </c>
      <c r="GV76" s="39">
        <v>4159826282537335.5</v>
      </c>
      <c r="GW76" s="39">
        <v>4132698087467746.5</v>
      </c>
      <c r="GX76" s="39">
        <v>4086881189883295</v>
      </c>
      <c r="GY76" s="39">
        <v>4017820550068894</v>
      </c>
      <c r="GZ76" s="39">
        <v>3872478694686055</v>
      </c>
      <c r="HA76" s="39">
        <v>3790512790879079.5</v>
      </c>
      <c r="HB76" s="39">
        <v>3639471543717975</v>
      </c>
      <c r="HC76" s="39">
        <v>3472659028640725</v>
      </c>
      <c r="HD76" s="39">
        <v>3299056181214301.5</v>
      </c>
      <c r="HE76" s="39">
        <v>3140714666349126</v>
      </c>
      <c r="HF76" s="39">
        <v>3024085807072112.5</v>
      </c>
      <c r="HG76" s="39">
        <v>2825599246539677</v>
      </c>
      <c r="HH76" s="39">
        <v>2629100488262636.5</v>
      </c>
      <c r="HI76" s="39">
        <v>2423461961316503</v>
      </c>
      <c r="HJ76" s="39">
        <v>2244117005970396</v>
      </c>
      <c r="HK76" s="39">
        <v>2061478795747278.7</v>
      </c>
      <c r="HL76" s="39">
        <v>1877878689963213.5</v>
      </c>
      <c r="HM76" s="39">
        <v>1698527671714376.7</v>
      </c>
      <c r="HN76" s="39">
        <v>1533990022936095.5</v>
      </c>
      <c r="HO76" s="39">
        <v>1393430865781668.7</v>
      </c>
      <c r="HP76" s="39">
        <v>1242031802297840.5</v>
      </c>
      <c r="HQ76" s="39">
        <v>1111516945430349.5</v>
      </c>
      <c r="HR76" s="39">
        <v>976720739608022.12</v>
      </c>
      <c r="HS76" s="39">
        <v>858080583725516.25</v>
      </c>
      <c r="HT76" s="39">
        <v>752411726906512</v>
      </c>
      <c r="HU76" s="39">
        <v>651237850085273.37</v>
      </c>
      <c r="HV76" s="39">
        <v>557201023000302.06</v>
      </c>
      <c r="HW76" s="39">
        <v>474387557463117.5</v>
      </c>
      <c r="HX76" s="39">
        <v>407632505532072.56</v>
      </c>
      <c r="HY76" s="39">
        <v>351785402741313.5</v>
      </c>
      <c r="HZ76" s="39">
        <v>294491232680230.81</v>
      </c>
      <c r="IA76" s="39">
        <v>247600332657004.12</v>
      </c>
      <c r="IB76" s="39">
        <v>207091684872939.37</v>
      </c>
      <c r="IC76" s="39">
        <v>169419638949437.78</v>
      </c>
      <c r="ID76" s="39">
        <v>136206748644094.14</v>
      </c>
      <c r="IE76" s="39">
        <v>110502645570927.47</v>
      </c>
      <c r="IF76" s="39">
        <v>88597833019400.719</v>
      </c>
      <c r="IG76" s="39">
        <v>74718922857989.266</v>
      </c>
      <c r="IH76" s="39">
        <v>54845808851725.852</v>
      </c>
      <c r="II76" s="39">
        <v>42942965898200.047</v>
      </c>
      <c r="IJ76" s="39">
        <v>36602840445967.469</v>
      </c>
      <c r="IK76" s="39">
        <v>30632737148210.773</v>
      </c>
      <c r="IL76" s="39">
        <v>23063296326302.121</v>
      </c>
      <c r="IM76" s="39">
        <v>18976071251526.98</v>
      </c>
      <c r="IN76" s="39">
        <v>14777457898600.809</v>
      </c>
      <c r="IO76" s="39">
        <v>11290833507710.687</v>
      </c>
      <c r="IP76" s="39">
        <v>9362911417628.4648</v>
      </c>
      <c r="IQ76" s="39">
        <v>8529242283177.709</v>
      </c>
      <c r="IR76" s="39">
        <v>6930715054323.6934</v>
      </c>
      <c r="IS76" s="39">
        <v>5362789466044.9355</v>
      </c>
      <c r="IT76" s="39">
        <v>4395675002890.9019</v>
      </c>
      <c r="IU76" s="39">
        <v>3930335397398.5937</v>
      </c>
      <c r="IV76" s="39">
        <v>3381474552234.8105</v>
      </c>
      <c r="IW76" s="39">
        <v>2554777546858.542</v>
      </c>
      <c r="IY76" s="219">
        <v>9.5716323731485655</v>
      </c>
      <c r="IZ76" s="219">
        <v>0.48794015009639519</v>
      </c>
      <c r="JA76" s="33">
        <v>14.79</v>
      </c>
      <c r="JB76" s="185" t="e">
        <v>#N/A</v>
      </c>
      <c r="JC76" s="185" t="e">
        <v>#N/A</v>
      </c>
      <c r="JD76" s="33">
        <v>14.79</v>
      </c>
      <c r="JE76" s="185" t="e">
        <v>#N/A</v>
      </c>
      <c r="JF76" s="185" t="e">
        <v>#N/A</v>
      </c>
      <c r="JG76" s="32"/>
      <c r="JH76" s="32"/>
      <c r="JI76" s="32"/>
      <c r="JJ76" s="32"/>
      <c r="JK76" s="32"/>
      <c r="JL76" s="32"/>
      <c r="JM76" s="32"/>
      <c r="JN76" s="32"/>
      <c r="JO76" s="32"/>
      <c r="JP76" s="32"/>
      <c r="JQ76" s="32"/>
      <c r="JR76" s="32"/>
      <c r="JS76" s="32"/>
      <c r="JT76" s="32"/>
      <c r="JU76" s="32"/>
      <c r="JV76" s="32"/>
      <c r="JW76" s="32"/>
      <c r="JX76" s="32"/>
      <c r="JY76" s="32"/>
      <c r="JZ76" s="32"/>
      <c r="KA76" s="32"/>
      <c r="KB76" s="32"/>
      <c r="KC76" s="32"/>
      <c r="KD76" s="32"/>
      <c r="KE76" s="32"/>
      <c r="KF76" s="32"/>
      <c r="KG76" s="32"/>
      <c r="KH76" s="32"/>
      <c r="KI76" s="32"/>
      <c r="KJ76" s="32"/>
      <c r="KK76" s="32"/>
      <c r="KL76" s="32"/>
      <c r="KM76" s="33">
        <v>14.79</v>
      </c>
      <c r="KN76" s="32"/>
      <c r="KO76" s="32"/>
      <c r="KP76" s="32"/>
      <c r="KQ76" s="32"/>
      <c r="KR76" s="32"/>
      <c r="KS76" s="32"/>
      <c r="KT76" s="32"/>
      <c r="KU76" s="32"/>
      <c r="KV76" s="32"/>
      <c r="KW76" s="32"/>
      <c r="KX76" s="32"/>
      <c r="KY76" s="32"/>
      <c r="KZ76" s="32"/>
      <c r="LA76" s="32"/>
      <c r="LB76" s="32"/>
      <c r="LC76" s="32"/>
      <c r="LD76" s="32"/>
      <c r="LE76" s="32"/>
      <c r="LF76" s="32"/>
      <c r="LG76" s="32"/>
      <c r="LH76" s="32"/>
      <c r="LI76" s="32"/>
      <c r="LJ76" s="32"/>
      <c r="LK76" s="32"/>
      <c r="LL76" s="32"/>
      <c r="LM76" s="32"/>
      <c r="LN76" s="32"/>
      <c r="LO76" s="32"/>
      <c r="LP76" s="32"/>
      <c r="LQ76" s="32"/>
      <c r="LR76" s="32"/>
      <c r="LS76" s="32"/>
      <c r="LT76" s="32"/>
      <c r="LU76" s="32"/>
      <c r="LV76" s="32"/>
      <c r="LW76" s="32"/>
      <c r="LX76" s="32"/>
      <c r="LY76" s="32"/>
      <c r="LZ76" s="32"/>
      <c r="MA76" s="32"/>
      <c r="MB76" s="32"/>
      <c r="MC76" s="32"/>
      <c r="MD76" s="32"/>
      <c r="ME76" s="32"/>
      <c r="MF76" s="32"/>
      <c r="MG76" s="32"/>
      <c r="MH76" s="32"/>
      <c r="MI76" s="32"/>
      <c r="MJ76" s="32"/>
      <c r="MK76" s="32"/>
      <c r="ML76" s="32"/>
      <c r="MM76" s="32"/>
      <c r="MN76" s="32"/>
      <c r="MO76" s="32"/>
      <c r="MP76" s="32"/>
      <c r="MQ76" s="32"/>
      <c r="MR76" s="32"/>
      <c r="MS76" s="32"/>
      <c r="MT76" s="32"/>
      <c r="MU76" s="32"/>
      <c r="MV76" s="32"/>
      <c r="MW76" s="32"/>
      <c r="MX76" s="32"/>
      <c r="MY76" s="32"/>
      <c r="MZ76" s="32"/>
      <c r="NA76" s="32"/>
      <c r="NB76" s="32"/>
      <c r="NC76" s="32"/>
      <c r="ND76" s="32"/>
      <c r="NE76" s="32"/>
      <c r="NF76" s="32"/>
      <c r="NG76" s="32"/>
      <c r="NH76" s="32"/>
      <c r="NI76" s="32"/>
      <c r="NJ76" s="32"/>
      <c r="NK76" s="32"/>
      <c r="NL76" s="32"/>
      <c r="NM76" s="32"/>
      <c r="NN76" s="32"/>
      <c r="NO76" s="32"/>
      <c r="NP76" s="32"/>
      <c r="NQ76" s="32"/>
      <c r="NR76" s="32"/>
      <c r="NS76" s="32"/>
      <c r="NT76" s="32"/>
      <c r="NU76" s="32"/>
      <c r="NV76" s="32"/>
      <c r="NW76" s="32"/>
      <c r="NX76" s="32"/>
      <c r="NY76" s="32"/>
      <c r="NZ76" s="32"/>
      <c r="OA76" s="32"/>
      <c r="OB76" s="32"/>
      <c r="OC76" s="32"/>
      <c r="OD76" s="32"/>
      <c r="OE76" s="32"/>
      <c r="OF76" s="32"/>
      <c r="OG76" s="32"/>
      <c r="OH76" s="32"/>
      <c r="OI76" s="32"/>
      <c r="OJ76" s="32"/>
      <c r="OL76" s="173">
        <v>184.15492147368508</v>
      </c>
      <c r="OM76" s="173">
        <v>43.051121845560459</v>
      </c>
      <c r="ON76" s="173" t="e">
        <v>#N/A</v>
      </c>
      <c r="OO76" s="173" t="e">
        <v>#N/A</v>
      </c>
      <c r="OP76" s="6">
        <v>203.74989762227696</v>
      </c>
      <c r="OQ76" s="6">
        <v>18.011551622723342</v>
      </c>
      <c r="OR76" s="6">
        <v>181.95565249180575</v>
      </c>
      <c r="OS76" s="6">
        <v>24.331634817222092</v>
      </c>
      <c r="OT76" s="175">
        <v>4189537201182040</v>
      </c>
      <c r="OU76" s="175">
        <v>94509636065876.906</v>
      </c>
      <c r="OV76" s="176">
        <v>282.74547428083298</v>
      </c>
      <c r="OW76" s="176">
        <v>24.101651760209901</v>
      </c>
      <c r="OX76" s="39">
        <v>1028514341978110</v>
      </c>
      <c r="OY76" s="39">
        <v>768237377683456</v>
      </c>
      <c r="OZ76" s="39">
        <v>571275680415744</v>
      </c>
      <c r="PA76" s="39">
        <v>836107054874624</v>
      </c>
      <c r="PB76" s="39">
        <v>962970054033408</v>
      </c>
      <c r="PC76" s="39">
        <v>1185197030637560</v>
      </c>
      <c r="PD76" s="39">
        <v>977957745065984</v>
      </c>
      <c r="PE76" s="39">
        <v>891197929291776</v>
      </c>
      <c r="PF76" s="39">
        <v>1278957777321980</v>
      </c>
      <c r="PG76" s="39">
        <v>1368006005358590</v>
      </c>
      <c r="PH76" s="39">
        <v>1645932399558650</v>
      </c>
      <c r="PI76" s="39">
        <v>1515197621600250</v>
      </c>
      <c r="PJ76" s="39">
        <v>1902419390758910</v>
      </c>
      <c r="PK76" s="39">
        <v>1987939168944120</v>
      </c>
      <c r="PL76" s="39">
        <v>2111913802596350</v>
      </c>
      <c r="PM76" s="39">
        <v>2501215812321280</v>
      </c>
      <c r="PN76" s="39">
        <v>2664307263275000</v>
      </c>
      <c r="PO76" s="39">
        <v>2732425713025020</v>
      </c>
      <c r="PP76" s="39">
        <v>3034086767591420</v>
      </c>
      <c r="PQ76" s="39">
        <v>3341522137251840</v>
      </c>
      <c r="PR76" s="39">
        <v>3664194708701180</v>
      </c>
      <c r="PS76" s="39">
        <v>3878483512000510</v>
      </c>
      <c r="PT76" s="39">
        <v>4007185159815160</v>
      </c>
      <c r="PU76" s="39">
        <v>4016634087866360</v>
      </c>
      <c r="PV76" s="39">
        <v>4289384106950650</v>
      </c>
      <c r="PW76" s="39">
        <v>4505420693504000</v>
      </c>
      <c r="PX76" s="39">
        <v>4933137696030720</v>
      </c>
      <c r="PY76" s="39">
        <v>4873626092306430</v>
      </c>
      <c r="PZ76" s="39">
        <v>4931106713370620</v>
      </c>
      <c r="QA76" s="39">
        <v>5174966366502910</v>
      </c>
      <c r="QB76" s="39">
        <v>5475827214974970</v>
      </c>
      <c r="QC76" s="39">
        <v>5753765822988280</v>
      </c>
      <c r="QD76" s="39">
        <v>5925320775434240</v>
      </c>
      <c r="QE76" s="39">
        <v>6082905809879040</v>
      </c>
      <c r="QF76" s="39">
        <v>6107278675542010</v>
      </c>
      <c r="QG76" s="39">
        <v>6223742082482170</v>
      </c>
      <c r="QH76" s="39">
        <v>6381503210586110</v>
      </c>
      <c r="QI76" s="39">
        <v>6326003106316280</v>
      </c>
      <c r="QJ76" s="39">
        <v>6463077524439040</v>
      </c>
      <c r="QK76" s="39">
        <v>6488902089048060</v>
      </c>
      <c r="QL76" s="39">
        <v>6372395195564030</v>
      </c>
      <c r="QM76" s="39">
        <v>6333965975683070</v>
      </c>
      <c r="QN76" s="39">
        <v>6551555998220280</v>
      </c>
      <c r="QO76" s="39">
        <v>6385350964412410</v>
      </c>
      <c r="QP76" s="39">
        <v>6270286643068920</v>
      </c>
      <c r="QQ76" s="39">
        <v>6298393445924860</v>
      </c>
      <c r="QR76" s="39">
        <v>5990907073527800</v>
      </c>
      <c r="QS76" s="39">
        <v>5912713435807740</v>
      </c>
      <c r="QT76" s="39">
        <v>5777536319488000</v>
      </c>
      <c r="QU76" s="39">
        <v>5664078852784120</v>
      </c>
      <c r="QV76" s="39">
        <v>5408454210486270</v>
      </c>
      <c r="QW76" s="39">
        <v>5270461743104000</v>
      </c>
      <c r="QX76" s="39">
        <v>4963593845997560</v>
      </c>
      <c r="QY76" s="39">
        <v>4794129468882940</v>
      </c>
      <c r="QZ76" s="39">
        <v>4627528761212920</v>
      </c>
      <c r="RA76" s="39">
        <v>4252803870490620</v>
      </c>
      <c r="RB76" s="39">
        <v>3935236941414400</v>
      </c>
      <c r="RC76" s="39">
        <v>3782204035432440</v>
      </c>
      <c r="RD76" s="39">
        <v>3452455773798400</v>
      </c>
      <c r="RE76" s="39">
        <v>3164331113971710</v>
      </c>
      <c r="RF76" s="39">
        <v>3017466317897720</v>
      </c>
      <c r="RG76" s="39">
        <v>2682389075591160</v>
      </c>
      <c r="RH76" s="39">
        <v>2392863182684160</v>
      </c>
      <c r="RI76" s="39">
        <v>2185645908819960</v>
      </c>
      <c r="RJ76" s="39">
        <v>1902403955720190</v>
      </c>
      <c r="RK76" s="39">
        <v>1785508233478140</v>
      </c>
      <c r="RL76" s="39">
        <v>1599211476877310</v>
      </c>
      <c r="RM76" s="39">
        <v>1375834388561920</v>
      </c>
      <c r="RN76" s="39">
        <v>1156141308444670</v>
      </c>
      <c r="RO76" s="39">
        <v>1035617546797050</v>
      </c>
      <c r="RP76" s="39">
        <v>875150589296640</v>
      </c>
      <c r="RQ76" s="39">
        <v>761542328975360</v>
      </c>
      <c r="RR76" s="39">
        <v>655001303121920</v>
      </c>
      <c r="RS76" s="39">
        <v>529092021583872</v>
      </c>
      <c r="RT76" s="39">
        <v>459398224805888</v>
      </c>
      <c r="RU76" s="39">
        <v>353540669177856</v>
      </c>
      <c r="RV76" s="39">
        <v>317284065214464</v>
      </c>
      <c r="RW76" s="39">
        <v>237090717564928</v>
      </c>
      <c r="RX76" s="39">
        <v>202986311647232</v>
      </c>
      <c r="RY76" s="39">
        <v>158373848809472</v>
      </c>
      <c r="RZ76" s="39">
        <v>138373268242432</v>
      </c>
      <c r="SA76" s="39">
        <v>80792243929088</v>
      </c>
      <c r="SB76" s="39">
        <v>71759357280256</v>
      </c>
      <c r="SC76" s="39">
        <v>56952109400064</v>
      </c>
      <c r="SD76" s="39">
        <v>47579089862656</v>
      </c>
      <c r="SE76" s="39">
        <v>32421749719040</v>
      </c>
      <c r="SF76" s="39">
        <v>20965901729792</v>
      </c>
      <c r="SG76" s="39">
        <v>14556412772352</v>
      </c>
      <c r="SH76" s="39">
        <v>11031362404352</v>
      </c>
      <c r="SI76" s="39">
        <v>7869714923520</v>
      </c>
      <c r="SJ76" s="39">
        <v>3198135042048</v>
      </c>
      <c r="SK76" s="39">
        <v>3849092857856</v>
      </c>
      <c r="SL76" s="39">
        <v>1946194018304</v>
      </c>
      <c r="SM76" s="39">
        <v>2220234637312</v>
      </c>
      <c r="SN76" s="39">
        <v>2293104115712</v>
      </c>
      <c r="SO76" s="39">
        <v>649823125504</v>
      </c>
      <c r="SP76" s="39">
        <v>654716305408</v>
      </c>
      <c r="SQ76" s="39">
        <v>490948952064</v>
      </c>
      <c r="SR76" s="39">
        <v>1190646251520</v>
      </c>
      <c r="SS76" s="39">
        <v>538643223543808</v>
      </c>
      <c r="ST76" s="39">
        <v>456943617441792</v>
      </c>
      <c r="SU76" s="39">
        <v>209623025975296</v>
      </c>
      <c r="SV76" s="39">
        <v>179253865873408</v>
      </c>
      <c r="SW76" s="39">
        <v>295173909118976</v>
      </c>
      <c r="SX76" s="39">
        <v>211182719860736</v>
      </c>
      <c r="SY76" s="39">
        <v>173783386161152</v>
      </c>
      <c r="SZ76" s="39">
        <v>128647893614592</v>
      </c>
      <c r="TA76" s="39">
        <v>189055870435328</v>
      </c>
      <c r="TB76" s="39">
        <v>191738194952192</v>
      </c>
      <c r="TC76" s="39">
        <v>238734565965824</v>
      </c>
      <c r="TD76" s="39">
        <v>241882542112768</v>
      </c>
      <c r="TE76" s="39">
        <v>251920568549376</v>
      </c>
      <c r="TF76" s="39">
        <v>247457057341440</v>
      </c>
      <c r="TG76" s="39">
        <v>263958674014208</v>
      </c>
      <c r="TH76" s="39">
        <v>325102885404672</v>
      </c>
      <c r="TI76" s="39">
        <v>328832896729088</v>
      </c>
      <c r="TJ76" s="39">
        <v>253963429478400</v>
      </c>
      <c r="TK76" s="39">
        <v>352047262072832</v>
      </c>
      <c r="TL76" s="39">
        <v>323170351448064</v>
      </c>
      <c r="TM76" s="39">
        <v>316325381537792</v>
      </c>
      <c r="TN76" s="39">
        <v>390007793647616</v>
      </c>
      <c r="TO76" s="39">
        <v>326170688094208</v>
      </c>
      <c r="TP76" s="39">
        <v>316145060020224</v>
      </c>
      <c r="TQ76" s="39">
        <v>338274711240704</v>
      </c>
      <c r="TR76" s="39">
        <v>365101815169024</v>
      </c>
      <c r="TS76" s="39">
        <v>397887380914176</v>
      </c>
      <c r="TT76" s="39">
        <v>408105946972160</v>
      </c>
      <c r="TU76" s="39">
        <v>349517492781056</v>
      </c>
      <c r="TV76" s="39">
        <v>371529535717376</v>
      </c>
      <c r="TW76" s="39">
        <v>425305244172288</v>
      </c>
      <c r="TX76" s="39">
        <v>390581842870272</v>
      </c>
      <c r="TY76" s="39">
        <v>400952108515328</v>
      </c>
      <c r="TZ76" s="39">
        <v>470253519765504</v>
      </c>
      <c r="UA76" s="39">
        <v>447295174737920</v>
      </c>
      <c r="UB76" s="39">
        <v>501154064629760</v>
      </c>
      <c r="UC76" s="39">
        <v>453561230032896</v>
      </c>
      <c r="UD76" s="39">
        <v>423564406685696</v>
      </c>
      <c r="UE76" s="39">
        <v>442656542949376</v>
      </c>
      <c r="UF76" s="39">
        <v>465502749065216</v>
      </c>
      <c r="UG76" s="39">
        <v>431354403618816</v>
      </c>
      <c r="UH76" s="39">
        <v>424788640137216</v>
      </c>
      <c r="UI76" s="39">
        <v>427340622462976</v>
      </c>
      <c r="UJ76" s="39">
        <v>447988241530880</v>
      </c>
      <c r="UK76" s="39">
        <v>475602633097216</v>
      </c>
      <c r="UL76" s="39">
        <v>468267500044288</v>
      </c>
      <c r="UM76" s="39">
        <v>424882290556928</v>
      </c>
      <c r="UN76" s="39">
        <v>432402442747904</v>
      </c>
      <c r="UO76" s="39">
        <v>403948150194176</v>
      </c>
      <c r="UP76" s="39">
        <v>434380375851008</v>
      </c>
      <c r="UQ76" s="39">
        <v>363991666786304</v>
      </c>
      <c r="UR76" s="39">
        <v>391528212070400</v>
      </c>
      <c r="US76" s="39">
        <v>367706477953024</v>
      </c>
      <c r="UT76" s="39">
        <v>374112455229440</v>
      </c>
      <c r="UU76" s="39">
        <v>340093462118400</v>
      </c>
      <c r="UV76" s="39">
        <v>292040428486656</v>
      </c>
      <c r="UW76" s="39">
        <v>291582276272128</v>
      </c>
      <c r="UX76" s="39">
        <v>239701738913792</v>
      </c>
      <c r="UY76" s="39">
        <v>268652653838336</v>
      </c>
      <c r="UZ76" s="39">
        <v>228225754071040</v>
      </c>
      <c r="VA76" s="39">
        <v>225015819665408</v>
      </c>
      <c r="VB76" s="39">
        <v>179334698500096</v>
      </c>
      <c r="VC76" s="39">
        <v>199485711974400</v>
      </c>
      <c r="VD76" s="39">
        <v>161270418374656</v>
      </c>
      <c r="VE76" s="39">
        <v>135419605811200</v>
      </c>
      <c r="VF76" s="39">
        <v>117527308926976</v>
      </c>
      <c r="VG76" s="39">
        <v>114786733916160</v>
      </c>
      <c r="VH76" s="39">
        <v>104378174275584</v>
      </c>
      <c r="VI76" s="39">
        <v>109337359941632</v>
      </c>
      <c r="VJ76" s="39">
        <v>85927716192256</v>
      </c>
      <c r="VK76" s="39">
        <v>71398638747648</v>
      </c>
      <c r="VL76" s="39">
        <v>57933329072128</v>
      </c>
      <c r="VM76" s="39">
        <v>52361007464448</v>
      </c>
      <c r="VN76" s="39">
        <v>53270944940032</v>
      </c>
      <c r="VO76" s="39">
        <v>42608277585920</v>
      </c>
      <c r="VP76" s="39">
        <v>30332168437760</v>
      </c>
      <c r="VQ76" s="39">
        <v>29188079747072</v>
      </c>
      <c r="VR76" s="39">
        <v>22060541673472</v>
      </c>
      <c r="VS76" s="39">
        <v>21122483486720</v>
      </c>
      <c r="VT76" s="39">
        <v>17559397072896</v>
      </c>
      <c r="VU76" s="39">
        <v>15844747771904</v>
      </c>
      <c r="VV76" s="39">
        <v>10414405451776</v>
      </c>
      <c r="VW76" s="39">
        <v>8647193133056</v>
      </c>
      <c r="VX76" s="39">
        <v>9267507625984</v>
      </c>
      <c r="VY76" s="39">
        <v>6558155014144</v>
      </c>
      <c r="VZ76" s="39">
        <v>5913331105792</v>
      </c>
      <c r="WA76" s="39">
        <v>3868890759168</v>
      </c>
      <c r="WB76" s="39">
        <v>4423027785728</v>
      </c>
      <c r="WC76" s="39">
        <v>2741615984640</v>
      </c>
      <c r="WD76" s="39">
        <v>2210133180416</v>
      </c>
      <c r="WE76" s="39">
        <v>1699349397504</v>
      </c>
      <c r="WF76" s="39">
        <v>1583099543552</v>
      </c>
      <c r="WG76" s="39">
        <v>1146672381952</v>
      </c>
      <c r="WH76" s="39">
        <v>1166023589888</v>
      </c>
      <c r="WI76" s="39">
        <v>1600404979712</v>
      </c>
      <c r="WJ76" s="39">
        <v>813400129536</v>
      </c>
      <c r="WK76" s="39">
        <v>639455002624</v>
      </c>
      <c r="WL76" s="39">
        <v>539126595584</v>
      </c>
      <c r="WM76" s="39">
        <v>796866379776</v>
      </c>
      <c r="WN76" s="36"/>
      <c r="WO76" s="37">
        <v>1.1926810444391172</v>
      </c>
      <c r="WP76" s="37" t="e">
        <v>#N/A</v>
      </c>
      <c r="WQ76" s="37">
        <v>19.342070861527738</v>
      </c>
      <c r="WR76" s="37" t="e">
        <v>#N/A</v>
      </c>
      <c r="WS76" s="37">
        <v>8.9406105442871997</v>
      </c>
      <c r="WT76" s="37" t="e">
        <v>#N/A</v>
      </c>
      <c r="WU76" s="37">
        <v>144.99259755926522</v>
      </c>
      <c r="WV76" t="e">
        <v>#N/A</v>
      </c>
      <c r="WW76"/>
      <c r="WX76" s="39">
        <v>4.4542175049435988</v>
      </c>
      <c r="WY76" s="39">
        <v>521.86</v>
      </c>
      <c r="WZ76" s="39">
        <v>5.1583176405689857</v>
      </c>
      <c r="XA76" s="39">
        <v>67.467849223946786</v>
      </c>
      <c r="XB76" s="227">
        <v>6905686814081358</v>
      </c>
      <c r="XC76" s="227">
        <v>359257168686694.94</v>
      </c>
      <c r="XD76" s="39">
        <v>193.27108230672602</v>
      </c>
      <c r="XE76" s="39">
        <v>11.976180917304232</v>
      </c>
      <c r="XF76" s="39">
        <v>227.18602760282056</v>
      </c>
      <c r="XG76" s="39">
        <v>16.580061189539904</v>
      </c>
      <c r="XH76" s="220"/>
      <c r="XI76" s="223"/>
      <c r="XJ76" s="223"/>
      <c r="XK76" s="187">
        <v>431025472265733</v>
      </c>
      <c r="XL76" s="187">
        <v>1020415904133320</v>
      </c>
      <c r="XM76" s="187">
        <v>1866726476671010</v>
      </c>
      <c r="XN76" s="187">
        <v>2874328947921670</v>
      </c>
      <c r="XO76" s="187">
        <v>4013690733172940</v>
      </c>
      <c r="XP76" s="187">
        <v>5236154331268720</v>
      </c>
      <c r="XQ76" s="187">
        <v>6494417593924860</v>
      </c>
      <c r="XR76" s="187">
        <v>7619506529228930</v>
      </c>
      <c r="XS76" s="187">
        <v>8512790660740230</v>
      </c>
      <c r="XT76" s="187">
        <v>9126919583138490</v>
      </c>
      <c r="XU76" s="187">
        <v>9480556127376470</v>
      </c>
      <c r="XV76" s="187">
        <v>9541609820151020</v>
      </c>
      <c r="XW76" s="187">
        <v>9175036822427640</v>
      </c>
      <c r="XX76" s="187">
        <v>8432823758428850</v>
      </c>
      <c r="XY76" s="187">
        <v>7311357286191250</v>
      </c>
      <c r="XZ76" s="187">
        <v>5873106316589500</v>
      </c>
      <c r="YA76" s="187">
        <v>4315152216528720</v>
      </c>
      <c r="YB76" s="187">
        <v>2850227809533470</v>
      </c>
      <c r="YC76" s="187">
        <v>1669142403085930</v>
      </c>
      <c r="YD76" s="187">
        <v>850453354944419</v>
      </c>
      <c r="YE76" s="187">
        <v>366063197766388</v>
      </c>
      <c r="YF76" s="187">
        <v>123800303989815</v>
      </c>
      <c r="YG76" s="187">
        <v>28300509826918.801</v>
      </c>
      <c r="YH76" s="187">
        <v>4367237036822.2002</v>
      </c>
      <c r="YI76" s="187">
        <v>4285832141732.9502</v>
      </c>
      <c r="YJ76" s="187">
        <v>6112763858404.3896</v>
      </c>
      <c r="YK76" s="187">
        <v>5262039070872.79</v>
      </c>
      <c r="YL76" s="187">
        <v>3066958966313.02</v>
      </c>
      <c r="YM76" s="187">
        <v>1336663651372.0801</v>
      </c>
      <c r="YN76" s="187">
        <v>518433570056.40399</v>
      </c>
      <c r="YO76" s="187">
        <v>230886564092.396</v>
      </c>
      <c r="YP76" s="187">
        <v>131597300001.258</v>
      </c>
      <c r="YQ76" s="187">
        <v>96308640382.0439</v>
      </c>
      <c r="YR76" s="187">
        <v>79822410268.893997</v>
      </c>
      <c r="YS76" s="187">
        <v>66730206152.027397</v>
      </c>
      <c r="YT76"/>
      <c r="YU76" s="187"/>
      <c r="YV76" s="187"/>
      <c r="YW76" s="187"/>
      <c r="YX76" s="187">
        <v>299602065176131</v>
      </c>
      <c r="YY76" s="187">
        <v>191959086125736</v>
      </c>
      <c r="YZ76" s="187">
        <v>151218614031065</v>
      </c>
      <c r="ZA76" s="187">
        <v>179448833836975</v>
      </c>
      <c r="ZB76" s="187">
        <v>236462932791740</v>
      </c>
      <c r="ZC76" s="187">
        <v>303496280753626</v>
      </c>
      <c r="ZD76" s="187">
        <v>373123726333978</v>
      </c>
      <c r="ZE76" s="187">
        <v>435840523658036</v>
      </c>
      <c r="ZF76" s="187">
        <v>485219010390054</v>
      </c>
      <c r="ZG76" s="187">
        <v>518147145250253</v>
      </c>
      <c r="ZH76" s="187">
        <v>536302015862037</v>
      </c>
      <c r="ZI76" s="187">
        <v>538477949649389</v>
      </c>
      <c r="ZJ76" s="187">
        <v>517324032417677</v>
      </c>
      <c r="ZK76" s="187">
        <v>475577497978712</v>
      </c>
      <c r="ZL76" s="187">
        <v>413013983628845</v>
      </c>
      <c r="ZM76" s="187">
        <v>332982460741161</v>
      </c>
      <c r="ZN76" s="187">
        <v>246306721723920</v>
      </c>
      <c r="ZO76" s="187">
        <v>164637668969171</v>
      </c>
      <c r="ZP76" s="187">
        <v>98514486166742.906</v>
      </c>
      <c r="ZQ76" s="187">
        <v>52359862259036.398</v>
      </c>
      <c r="ZR76" s="187">
        <v>24857431020177.301</v>
      </c>
      <c r="ZS76" s="187">
        <v>11220042855591.301</v>
      </c>
      <c r="ZT76" s="187">
        <v>6258834592094.9004</v>
      </c>
      <c r="ZU76" s="187">
        <v>5008504468271.7695</v>
      </c>
      <c r="ZV76" s="187">
        <v>4807275562575.4297</v>
      </c>
      <c r="ZW76" s="187">
        <v>4991710492183.5801</v>
      </c>
      <c r="ZX76" s="187">
        <v>4386150640236.0498</v>
      </c>
      <c r="ZY76" s="187">
        <v>3166713065608.27</v>
      </c>
      <c r="ZZ76" s="187">
        <v>1918382060282.3</v>
      </c>
      <c r="AAA76" s="187">
        <v>1061367738194.47</v>
      </c>
      <c r="AAB76" s="187">
        <v>605061648576.99402</v>
      </c>
      <c r="AAC76" s="187">
        <v>390282206379.53198</v>
      </c>
      <c r="AAD76" s="187">
        <v>295934662254.60999</v>
      </c>
      <c r="AAE76" s="187">
        <v>260278374877.35599</v>
      </c>
      <c r="AAF76" s="187">
        <v>242139917483.435</v>
      </c>
    </row>
    <row r="77" spans="1:708" x14ac:dyDescent="0.3">
      <c r="A77" s="2">
        <v>43130</v>
      </c>
      <c r="B77" s="4" t="s">
        <v>6</v>
      </c>
      <c r="C77" s="4" t="s">
        <v>11</v>
      </c>
      <c r="D77" s="4">
        <v>23</v>
      </c>
      <c r="E77" s="3">
        <v>0.74866898148148142</v>
      </c>
      <c r="F77" s="3">
        <v>0.75422453703703696</v>
      </c>
      <c r="G77" s="196"/>
      <c r="H77" s="57">
        <v>43130.748668981483</v>
      </c>
      <c r="I77" s="57">
        <v>43130.754224537035</v>
      </c>
      <c r="J77" s="196">
        <f t="shared" si="2"/>
        <v>71</v>
      </c>
      <c r="K77" s="77">
        <v>3.3</v>
      </c>
      <c r="L77" s="53">
        <v>99</v>
      </c>
      <c r="M77" s="53"/>
      <c r="N77" s="53">
        <v>3.2</v>
      </c>
      <c r="O77" s="53">
        <v>185</v>
      </c>
      <c r="P77" s="53">
        <v>1033.3</v>
      </c>
      <c r="Q77" s="54">
        <v>2</v>
      </c>
      <c r="R77" s="210" t="s">
        <v>11</v>
      </c>
      <c r="S77" s="211">
        <v>14.4</v>
      </c>
      <c r="T77" s="211">
        <v>2.018691588785047</v>
      </c>
      <c r="U77" s="212">
        <v>3138.6666666666665</v>
      </c>
      <c r="V77" s="78">
        <v>23</v>
      </c>
      <c r="W77" s="116">
        <v>9.5442708333333339</v>
      </c>
      <c r="X77" s="116">
        <v>87.217220052083334</v>
      </c>
      <c r="Y77" s="116">
        <v>6.4988932291666668</v>
      </c>
      <c r="Z77" s="117">
        <v>9.2422485382500238E-2</v>
      </c>
      <c r="AA77" s="117">
        <v>377.36711449166643</v>
      </c>
      <c r="AB77" s="116">
        <v>1.0276120824999995</v>
      </c>
      <c r="AC77" s="116">
        <v>1.0587157831458329</v>
      </c>
      <c r="AD77" s="116">
        <v>14.215299479166667</v>
      </c>
      <c r="AE77" s="116">
        <v>3.2172503479791561</v>
      </c>
      <c r="AF77" s="116">
        <v>175.07643229166666</v>
      </c>
      <c r="AG77" s="116">
        <v>1.0057769761249999</v>
      </c>
      <c r="AH77" s="116">
        <v>58.15870768229167</v>
      </c>
      <c r="AI77" s="116">
        <v>436.69986979166669</v>
      </c>
      <c r="AJ77" s="118">
        <v>22.065722656249999</v>
      </c>
      <c r="AK77" s="83">
        <v>377.39262893541644</v>
      </c>
      <c r="AL77" s="84">
        <v>5.676999414766609</v>
      </c>
      <c r="AM77" s="76"/>
      <c r="AN77" s="48">
        <v>228.36140613382935</v>
      </c>
      <c r="AO77" s="49">
        <v>53.320547620980527</v>
      </c>
      <c r="AP77" s="48">
        <v>1.724399979013568</v>
      </c>
      <c r="AQ77" s="49">
        <v>6.2716257020611663E-2</v>
      </c>
      <c r="AR77" s="49">
        <v>1.2164186348785293</v>
      </c>
      <c r="AS77" s="49">
        <v>2.6590961653906044E-2</v>
      </c>
      <c r="AT77" s="89">
        <v>90.24596772213863</v>
      </c>
      <c r="AU77" s="90">
        <v>29.618079639542135</v>
      </c>
      <c r="AV77" s="89">
        <v>9.7442181188301973</v>
      </c>
      <c r="AW77" s="90">
        <v>3.1979825309999228</v>
      </c>
      <c r="AX77" s="74">
        <v>33.746821511039023</v>
      </c>
      <c r="AY77" s="74">
        <v>6.7329499292495925</v>
      </c>
      <c r="AZ77" s="74">
        <v>25.590878588240503</v>
      </c>
      <c r="BA77" s="90">
        <v>7.6017691012804427</v>
      </c>
      <c r="BB77" s="89">
        <v>106.99355799737587</v>
      </c>
      <c r="BC77" s="74">
        <v>31.443164918294347</v>
      </c>
      <c r="BD77" s="74">
        <v>35.851611836028702</v>
      </c>
      <c r="BE77" s="70">
        <v>13.189966601784095</v>
      </c>
      <c r="BF77" s="74">
        <v>25.27344668080185</v>
      </c>
      <c r="BG77" s="69">
        <v>20.923645053252208</v>
      </c>
      <c r="BH77" s="88">
        <v>9.090830532419881</v>
      </c>
      <c r="BI77" s="70">
        <v>2.9835454092287566</v>
      </c>
      <c r="BJ77" s="70">
        <v>28.649893208591998</v>
      </c>
      <c r="BK77" s="70">
        <v>8.5104492288958635</v>
      </c>
      <c r="BL77" s="70">
        <v>28.294516967101945</v>
      </c>
      <c r="BM77" s="69">
        <v>23.424760281017598</v>
      </c>
      <c r="BN77" s="71">
        <v>197783.49310555379</v>
      </c>
      <c r="BO77" s="72">
        <v>157727.93880170607</v>
      </c>
      <c r="BP77" s="73">
        <v>1378736580092675.2</v>
      </c>
      <c r="BQ77" s="73">
        <v>1099511771755762.1</v>
      </c>
      <c r="BR77" s="49">
        <v>7.4740911370227563</v>
      </c>
      <c r="BS77" s="49">
        <v>4.650552278736682</v>
      </c>
      <c r="BT77" s="70">
        <v>52.101430163639726</v>
      </c>
      <c r="BU77" s="69">
        <v>32.418714239745441</v>
      </c>
      <c r="BV77" s="85">
        <v>562538509117892.56</v>
      </c>
      <c r="BW77" s="75">
        <v>731940412500365.87</v>
      </c>
      <c r="BX77" s="75">
        <v>950749174620739.87</v>
      </c>
      <c r="BY77" s="75">
        <v>1095218482179259.1</v>
      </c>
      <c r="BZ77" s="75">
        <v>1089943975322505.1</v>
      </c>
      <c r="CA77" s="75">
        <v>1341645777919613.5</v>
      </c>
      <c r="CB77" s="75">
        <v>1591130796573014.7</v>
      </c>
      <c r="CC77" s="75">
        <v>1593475365255457</v>
      </c>
      <c r="CD77" s="75">
        <v>1820355207830145.5</v>
      </c>
      <c r="CE77" s="75">
        <v>1618983365149442.3</v>
      </c>
      <c r="CF77" s="75">
        <v>1699948834764243</v>
      </c>
      <c r="CG77" s="75">
        <v>1758305741001778</v>
      </c>
      <c r="CH77" s="75">
        <v>1791964265504074</v>
      </c>
      <c r="CI77" s="75">
        <v>1896272736191518.5</v>
      </c>
      <c r="CJ77" s="75">
        <v>1946839414518851.2</v>
      </c>
      <c r="CK77" s="75">
        <v>1988974059029177.5</v>
      </c>
      <c r="CL77" s="75">
        <v>2032048075941044.5</v>
      </c>
      <c r="CM77" s="75">
        <v>1942801720578887</v>
      </c>
      <c r="CN77" s="75">
        <v>1954022085389086.7</v>
      </c>
      <c r="CO77" s="75">
        <v>1963471568424547.5</v>
      </c>
      <c r="CP77" s="75">
        <v>1942276972282550.2</v>
      </c>
      <c r="CQ77" s="75">
        <v>1932186460346006.7</v>
      </c>
      <c r="CR77" s="75">
        <v>1937540948112599.7</v>
      </c>
      <c r="CS77" s="75">
        <v>1941754459897978.5</v>
      </c>
      <c r="CT77" s="75">
        <v>1943799412603861.3</v>
      </c>
      <c r="CU77" s="75">
        <v>1879105220387040.7</v>
      </c>
      <c r="CV77" s="75">
        <v>1803413364115193.2</v>
      </c>
      <c r="CW77" s="75">
        <v>1694156678844651.7</v>
      </c>
      <c r="CX77" s="75">
        <v>1595795205449257.2</v>
      </c>
      <c r="CY77" s="75">
        <v>1498675056869486.2</v>
      </c>
      <c r="CZ77" s="75">
        <v>1410894513015161.2</v>
      </c>
      <c r="DA77" s="75">
        <v>1352655704856392.2</v>
      </c>
      <c r="DB77" s="75">
        <v>1315908539672701.7</v>
      </c>
      <c r="DC77" s="75">
        <v>1301337651627688.2</v>
      </c>
      <c r="DD77" s="75">
        <v>1224974856427846.7</v>
      </c>
      <c r="DE77" s="75">
        <v>1223785467899026.2</v>
      </c>
      <c r="DF77" s="75">
        <v>1180161329975148.5</v>
      </c>
      <c r="DG77" s="75">
        <v>1106703363777984.5</v>
      </c>
      <c r="DH77" s="75">
        <v>1046789272168096.5</v>
      </c>
      <c r="DI77" s="75">
        <v>970295401309033.37</v>
      </c>
      <c r="DJ77" s="75">
        <v>881691057232494.37</v>
      </c>
      <c r="DK77" s="75">
        <v>820663685414334.5</v>
      </c>
      <c r="DL77" s="75">
        <v>743719184579867.87</v>
      </c>
      <c r="DM77" s="75">
        <v>655490746776793.5</v>
      </c>
      <c r="DN77" s="75">
        <v>600987445528846</v>
      </c>
      <c r="DO77" s="75">
        <v>526306176744782.75</v>
      </c>
      <c r="DP77" s="75">
        <v>499557114137873.31</v>
      </c>
      <c r="DQ77" s="75">
        <v>455441506271067.25</v>
      </c>
      <c r="DR77" s="75">
        <v>406903938150864</v>
      </c>
      <c r="DS77" s="75">
        <v>364858823653398.75</v>
      </c>
      <c r="DT77" s="75">
        <v>312456814184966.75</v>
      </c>
      <c r="DU77" s="75">
        <v>288251515690105.37</v>
      </c>
      <c r="DV77" s="75">
        <v>267227808720783.34</v>
      </c>
      <c r="DW77" s="75">
        <v>241000925081086.97</v>
      </c>
      <c r="DX77" s="75">
        <v>216844898237774.69</v>
      </c>
      <c r="DY77" s="75">
        <v>203250779069069.06</v>
      </c>
      <c r="DZ77" s="75">
        <v>183763646099337.53</v>
      </c>
      <c r="EA77" s="75">
        <v>161626638412075.91</v>
      </c>
      <c r="EB77" s="75">
        <v>139357156216015.02</v>
      </c>
      <c r="EC77" s="75">
        <v>127980098259344.08</v>
      </c>
      <c r="ED77" s="75">
        <v>110292753520721.91</v>
      </c>
      <c r="EE77" s="75">
        <v>92119934512837.625</v>
      </c>
      <c r="EF77" s="75">
        <v>75317219405125.016</v>
      </c>
      <c r="EG77" s="75">
        <v>66577101907155.336</v>
      </c>
      <c r="EH77" s="75">
        <v>54466456113174.336</v>
      </c>
      <c r="EI77" s="75">
        <v>43190601336824.375</v>
      </c>
      <c r="EJ77" s="75">
        <v>41125960980274.203</v>
      </c>
      <c r="EK77" s="75">
        <v>33571631158638.793</v>
      </c>
      <c r="EL77" s="75">
        <v>30608137345023.52</v>
      </c>
      <c r="EM77" s="75">
        <v>21864293096930.535</v>
      </c>
      <c r="EN77" s="75">
        <v>19144413467268.461</v>
      </c>
      <c r="EO77" s="75">
        <v>16780671923805.863</v>
      </c>
      <c r="EP77" s="75">
        <v>14138959124057.531</v>
      </c>
      <c r="EQ77" s="75">
        <v>12065901749130.428</v>
      </c>
      <c r="ER77" s="75">
        <v>9987341187028.873</v>
      </c>
      <c r="ES77" s="75">
        <v>9276730406282.7402</v>
      </c>
      <c r="ET77" s="75">
        <v>7735977062878.2139</v>
      </c>
      <c r="EU77" s="75">
        <v>4853219834577.4893</v>
      </c>
      <c r="EV77" s="75">
        <v>5123928332338.7217</v>
      </c>
      <c r="EW77" s="75">
        <v>3668882770132.208</v>
      </c>
      <c r="EX77" s="75">
        <v>4480956853281.5771</v>
      </c>
      <c r="EY77" s="75">
        <v>2557331179137.3389</v>
      </c>
      <c r="EZ77" s="75">
        <v>2556512045758.4385</v>
      </c>
      <c r="FA77" s="75">
        <v>1786435581065.377</v>
      </c>
      <c r="FB77" s="75">
        <v>2227950187760.9185</v>
      </c>
      <c r="FC77" s="75">
        <v>1934614575096.8704</v>
      </c>
      <c r="FD77" s="75">
        <v>1888649410398.3464</v>
      </c>
      <c r="FE77" s="75">
        <v>1446523954652.0046</v>
      </c>
      <c r="FF77" s="75">
        <v>1336951839843.7515</v>
      </c>
      <c r="FG77" s="75">
        <v>963174549962.6593</v>
      </c>
      <c r="FH77" s="75">
        <v>1264094705166.6428</v>
      </c>
      <c r="FI77" s="75">
        <v>876744278099.198</v>
      </c>
      <c r="FJ77" s="182">
        <v>628544324344009.75</v>
      </c>
      <c r="FK77" s="75">
        <v>777441317628593.37</v>
      </c>
      <c r="FL77" s="75">
        <v>803973494936904.5</v>
      </c>
      <c r="FM77" s="75">
        <v>944188271675916.37</v>
      </c>
      <c r="FN77" s="75">
        <v>1242444285563355.2</v>
      </c>
      <c r="FO77" s="75">
        <v>1420056541078841.2</v>
      </c>
      <c r="FP77" s="75">
        <v>1645385828636396.2</v>
      </c>
      <c r="FQ77" s="75">
        <v>1971051865723170.2</v>
      </c>
      <c r="FR77" s="39">
        <v>2137953051021728.7</v>
      </c>
      <c r="FS77" s="39">
        <v>2174408648503341</v>
      </c>
      <c r="FT77" s="39">
        <v>2343221783164268</v>
      </c>
      <c r="FU77" s="39">
        <v>2357066840869659</v>
      </c>
      <c r="FV77" s="39">
        <v>2420609893261788.5</v>
      </c>
      <c r="FW77" s="39">
        <v>2658920818936315.5</v>
      </c>
      <c r="FX77" s="39">
        <v>2519636004050262</v>
      </c>
      <c r="FY77" s="39">
        <v>2543180160182721</v>
      </c>
      <c r="FZ77" s="39">
        <v>2505691176583360</v>
      </c>
      <c r="GA77" s="39">
        <v>2491586745085883</v>
      </c>
      <c r="GB77" s="39">
        <v>2545274425704646</v>
      </c>
      <c r="GC77" s="39">
        <v>2555839069511561.5</v>
      </c>
      <c r="GD77" s="39">
        <v>2420311578803286</v>
      </c>
      <c r="GE77" s="39">
        <v>2442829219354002.5</v>
      </c>
      <c r="GF77" s="39">
        <v>2282264269255510</v>
      </c>
      <c r="GG77" s="39">
        <v>2228935584802805</v>
      </c>
      <c r="GH77" s="39">
        <v>2119116599402145.5</v>
      </c>
      <c r="GI77" s="39">
        <v>2039901329276567.5</v>
      </c>
      <c r="GJ77" s="39">
        <v>1968296446347594.2</v>
      </c>
      <c r="GK77" s="39">
        <v>1918032048119358</v>
      </c>
      <c r="GL77" s="39">
        <v>1928658055333181.5</v>
      </c>
      <c r="GM77" s="39">
        <v>1876857617365050</v>
      </c>
      <c r="GN77" s="39">
        <v>1859319345633210.7</v>
      </c>
      <c r="GO77" s="39">
        <v>1844703529972448.7</v>
      </c>
      <c r="GP77" s="39">
        <v>1732225049015744.7</v>
      </c>
      <c r="GQ77" s="39">
        <v>1699502732025756.7</v>
      </c>
      <c r="GR77" s="39">
        <v>1607678649391384.2</v>
      </c>
      <c r="GS77" s="39">
        <v>1530051549562061</v>
      </c>
      <c r="GT77" s="39">
        <v>1479992022944538</v>
      </c>
      <c r="GU77" s="39">
        <v>1426096054839226</v>
      </c>
      <c r="GV77" s="39">
        <v>1369325171204493.5</v>
      </c>
      <c r="GW77" s="39">
        <v>1295015718695166.2</v>
      </c>
      <c r="GX77" s="39">
        <v>1211520810922968.5</v>
      </c>
      <c r="GY77" s="39">
        <v>1132610782773737.5</v>
      </c>
      <c r="GZ77" s="39">
        <v>1040561292762395.1</v>
      </c>
      <c r="HA77" s="39">
        <v>939976236195005.87</v>
      </c>
      <c r="HB77" s="39">
        <v>899831126577676.62</v>
      </c>
      <c r="HC77" s="39">
        <v>795448575747897.5</v>
      </c>
      <c r="HD77" s="39">
        <v>705935127283523.25</v>
      </c>
      <c r="HE77" s="39">
        <v>647795603858995.5</v>
      </c>
      <c r="HF77" s="39">
        <v>577206246114443</v>
      </c>
      <c r="HG77" s="39">
        <v>519186893237503.87</v>
      </c>
      <c r="HH77" s="39">
        <v>486080968503164.25</v>
      </c>
      <c r="HI77" s="39">
        <v>434160318255954.94</v>
      </c>
      <c r="HJ77" s="39">
        <v>397217010209518.37</v>
      </c>
      <c r="HK77" s="39">
        <v>337718233282225</v>
      </c>
      <c r="HL77" s="39">
        <v>298954598420264.5</v>
      </c>
      <c r="HM77" s="39">
        <v>268934678864016.37</v>
      </c>
      <c r="HN77" s="39">
        <v>251690411035085.66</v>
      </c>
      <c r="HO77" s="39">
        <v>222168856753821.84</v>
      </c>
      <c r="HP77" s="39">
        <v>186907948483877.75</v>
      </c>
      <c r="HQ77" s="39">
        <v>158894767213500.25</v>
      </c>
      <c r="HR77" s="39">
        <v>148914688598447.97</v>
      </c>
      <c r="HS77" s="39">
        <v>124739942159050.84</v>
      </c>
      <c r="HT77" s="39">
        <v>100251755538871.3</v>
      </c>
      <c r="HU77" s="39">
        <v>89112373001376.094</v>
      </c>
      <c r="HV77" s="39">
        <v>72662399169321.875</v>
      </c>
      <c r="HW77" s="39">
        <v>62421114643729.906</v>
      </c>
      <c r="HX77" s="39">
        <v>59893021966189.625</v>
      </c>
      <c r="HY77" s="39">
        <v>53796246702338.859</v>
      </c>
      <c r="HZ77" s="39">
        <v>41740876328783.875</v>
      </c>
      <c r="IA77" s="39">
        <v>41143340079162.57</v>
      </c>
      <c r="IB77" s="39">
        <v>34831427492118.77</v>
      </c>
      <c r="IC77" s="39">
        <v>29142667572936.812</v>
      </c>
      <c r="ID77" s="39">
        <v>23164699139561.797</v>
      </c>
      <c r="IE77" s="39">
        <v>22380657944011.133</v>
      </c>
      <c r="IF77" s="39">
        <v>16726668659649.414</v>
      </c>
      <c r="IG77" s="39">
        <v>17599128573192.922</v>
      </c>
      <c r="IH77" s="39">
        <v>16317478714459.299</v>
      </c>
      <c r="II77" s="39">
        <v>15174634628604.502</v>
      </c>
      <c r="IJ77" s="39">
        <v>13266702468221.553</v>
      </c>
      <c r="IK77" s="39">
        <v>14059273629971.91</v>
      </c>
      <c r="IL77" s="39">
        <v>12939587330653.338</v>
      </c>
      <c r="IM77" s="39">
        <v>11884404624349.473</v>
      </c>
      <c r="IN77" s="39">
        <v>11692559892996.033</v>
      </c>
      <c r="IO77" s="39">
        <v>9598293759408.5195</v>
      </c>
      <c r="IP77" s="39">
        <v>8260305625579.8945</v>
      </c>
      <c r="IQ77" s="39">
        <v>8045497286106.3916</v>
      </c>
      <c r="IR77" s="39">
        <v>7605880867705.6846</v>
      </c>
      <c r="IS77" s="39">
        <v>5411561250875.7051</v>
      </c>
      <c r="IT77" s="39">
        <v>4677050282905.7754</v>
      </c>
      <c r="IU77" s="39">
        <v>5609279818950.0439</v>
      </c>
      <c r="IV77" s="39">
        <v>4398640597826.0342</v>
      </c>
      <c r="IW77" s="39">
        <v>4543731322988.2705</v>
      </c>
      <c r="IY77" s="219"/>
      <c r="IZ77" s="219"/>
      <c r="JA77" s="33">
        <v>14.79</v>
      </c>
      <c r="JB77" s="185" t="e">
        <v>#N/A</v>
      </c>
      <c r="JC77" s="185" t="e">
        <v>#N/A</v>
      </c>
      <c r="JD77" s="33">
        <v>14.79</v>
      </c>
      <c r="JE77" s="185" t="e">
        <v>#N/A</v>
      </c>
      <c r="JF77" s="185" t="e">
        <v>#N/A</v>
      </c>
      <c r="JG77" s="32"/>
      <c r="JH77" s="32"/>
      <c r="JI77" s="32"/>
      <c r="JJ77" s="32"/>
      <c r="JK77" s="32"/>
      <c r="JL77" s="32"/>
      <c r="JM77" s="32"/>
      <c r="JN77" s="32"/>
      <c r="JO77" s="32"/>
      <c r="JP77" s="32"/>
      <c r="JQ77" s="32"/>
      <c r="JR77" s="32"/>
      <c r="JS77" s="32"/>
      <c r="JT77" s="32"/>
      <c r="JU77" s="32"/>
      <c r="JV77" s="32"/>
      <c r="JW77" s="32"/>
      <c r="JX77" s="32"/>
      <c r="JY77" s="32"/>
      <c r="JZ77" s="32"/>
      <c r="KA77" s="32"/>
      <c r="KB77" s="32"/>
      <c r="KC77" s="32"/>
      <c r="KD77" s="32"/>
      <c r="KE77" s="32"/>
      <c r="KF77" s="32"/>
      <c r="KG77" s="32"/>
      <c r="KH77" s="32"/>
      <c r="KI77" s="32"/>
      <c r="KJ77" s="32"/>
      <c r="KK77" s="32"/>
      <c r="KL77" s="32"/>
      <c r="KM77" s="33">
        <v>14.79</v>
      </c>
      <c r="KN77" s="175"/>
      <c r="KO77" s="32"/>
      <c r="KP77" s="32"/>
      <c r="KQ77" s="32"/>
      <c r="KR77" s="32"/>
      <c r="KS77" s="32"/>
      <c r="KT77" s="32"/>
      <c r="KU77" s="32"/>
      <c r="KV77" s="32"/>
      <c r="KW77" s="32"/>
      <c r="KX77" s="32"/>
      <c r="KY77" s="32"/>
      <c r="KZ77" s="32"/>
      <c r="LA77" s="32"/>
      <c r="LB77" s="32"/>
      <c r="LC77" s="32"/>
      <c r="LD77" s="32"/>
      <c r="LE77" s="32"/>
      <c r="LF77" s="32"/>
      <c r="LG77" s="32"/>
      <c r="LH77" s="32"/>
      <c r="LI77" s="32"/>
      <c r="LJ77" s="32"/>
      <c r="LK77" s="32"/>
      <c r="LL77" s="32"/>
      <c r="LM77" s="32"/>
      <c r="LN77" s="32"/>
      <c r="LO77" s="32"/>
      <c r="LP77" s="32"/>
      <c r="LQ77" s="32"/>
      <c r="LR77" s="32"/>
      <c r="LS77" s="32"/>
      <c r="LT77" s="32"/>
      <c r="LU77" s="32"/>
      <c r="LV77" s="32"/>
      <c r="LW77" s="32"/>
      <c r="LX77" s="32"/>
      <c r="LY77" s="32"/>
      <c r="LZ77" s="32"/>
      <c r="MA77" s="32"/>
      <c r="MB77" s="32"/>
      <c r="MC77" s="32"/>
      <c r="MD77" s="32"/>
      <c r="ME77" s="32"/>
      <c r="MF77" s="32"/>
      <c r="MG77" s="32"/>
      <c r="MH77" s="32"/>
      <c r="MI77" s="32"/>
      <c r="MJ77" s="32"/>
      <c r="MK77" s="32"/>
      <c r="ML77" s="32"/>
      <c r="MM77" s="32"/>
      <c r="MN77" s="32"/>
      <c r="MO77" s="32"/>
      <c r="MP77" s="32"/>
      <c r="MQ77" s="32"/>
      <c r="MR77" s="32"/>
      <c r="MS77" s="32"/>
      <c r="MT77" s="32"/>
      <c r="MU77" s="32"/>
      <c r="MV77" s="32"/>
      <c r="MW77" s="32"/>
      <c r="MX77" s="32"/>
      <c r="MY77" s="32"/>
      <c r="MZ77" s="32"/>
      <c r="NA77" s="32"/>
      <c r="NB77" s="32"/>
      <c r="NC77" s="32"/>
      <c r="ND77" s="32"/>
      <c r="NE77" s="32"/>
      <c r="NF77" s="32"/>
      <c r="NG77" s="32"/>
      <c r="NH77" s="32"/>
      <c r="NI77" s="32"/>
      <c r="NJ77" s="32"/>
      <c r="NK77" s="32"/>
      <c r="NL77" s="32"/>
      <c r="NM77" s="32"/>
      <c r="NN77" s="32"/>
      <c r="NO77" s="32"/>
      <c r="NP77" s="32"/>
      <c r="NQ77" s="32"/>
      <c r="NR77" s="32"/>
      <c r="NS77" s="32"/>
      <c r="NT77" s="32"/>
      <c r="NU77" s="32"/>
      <c r="NV77" s="32"/>
      <c r="NW77" s="32"/>
      <c r="NX77" s="32"/>
      <c r="NY77" s="32"/>
      <c r="NZ77" s="32"/>
      <c r="OA77" s="32"/>
      <c r="OB77" s="32"/>
      <c r="OC77" s="32"/>
      <c r="OD77" s="32"/>
      <c r="OE77" s="32"/>
      <c r="OF77" s="32"/>
      <c r="OG77" s="32"/>
      <c r="OH77" s="32"/>
      <c r="OI77" s="32"/>
      <c r="OJ77" s="32"/>
      <c r="OL77" s="173">
        <v>25.395304460531001</v>
      </c>
      <c r="OM77" s="173">
        <v>93.781033336251099</v>
      </c>
      <c r="ON77" s="173" t="e">
        <v>#N/A</v>
      </c>
      <c r="OO77" s="173" t="e">
        <v>#N/A</v>
      </c>
      <c r="OP77" s="6">
        <v>1.5438182767556572</v>
      </c>
      <c r="OQ77" s="6">
        <v>7.2039790840190356</v>
      </c>
      <c r="OR77" s="6">
        <v>28.84700716864613</v>
      </c>
      <c r="OS77" s="6">
        <v>13.388776526352752</v>
      </c>
      <c r="OT77" s="175">
        <v>2446157480510960</v>
      </c>
      <c r="OU77" s="175">
        <v>375098086263253</v>
      </c>
      <c r="OV77" s="176">
        <v>53.842315845284503</v>
      </c>
      <c r="OW77" s="176">
        <v>10.5304381753744</v>
      </c>
      <c r="OX77" s="39">
        <v>2778525476061180</v>
      </c>
      <c r="OY77" s="39">
        <v>1364498896125950</v>
      </c>
      <c r="OZ77" s="39">
        <v>2514587656126460</v>
      </c>
      <c r="PA77" s="39">
        <v>1605797272354810</v>
      </c>
      <c r="PB77" s="39">
        <v>1686913366884350</v>
      </c>
      <c r="PC77" s="39">
        <v>2201875382272000</v>
      </c>
      <c r="PD77" s="39">
        <v>2636345952436220</v>
      </c>
      <c r="PE77" s="39">
        <v>2592072892678140</v>
      </c>
      <c r="PF77" s="39">
        <v>3181770023370750</v>
      </c>
      <c r="PG77" s="39">
        <v>3316720848601080</v>
      </c>
      <c r="PH77" s="39">
        <v>2822005845917690</v>
      </c>
      <c r="PI77" s="39">
        <v>3325223004798970</v>
      </c>
      <c r="PJ77" s="39">
        <v>3058478423736320</v>
      </c>
      <c r="PK77" s="39">
        <v>3359129892552700</v>
      </c>
      <c r="PL77" s="39">
        <v>3119924910227450</v>
      </c>
      <c r="PM77" s="39">
        <v>4098793591013370</v>
      </c>
      <c r="PN77" s="39">
        <v>3874707430440960</v>
      </c>
      <c r="PO77" s="39">
        <v>3520326189187070</v>
      </c>
      <c r="PP77" s="39">
        <v>3642606592458750</v>
      </c>
      <c r="PQ77" s="39">
        <v>3658636752584700</v>
      </c>
      <c r="PR77" s="39">
        <v>3474766786723840</v>
      </c>
      <c r="PS77" s="39">
        <v>3680300567625720</v>
      </c>
      <c r="PT77" s="39">
        <v>3570236125085690</v>
      </c>
      <c r="PU77" s="39">
        <v>4114989644251130</v>
      </c>
      <c r="PV77" s="39">
        <v>3756839837630460</v>
      </c>
      <c r="PW77" s="39">
        <v>3844572329279480</v>
      </c>
      <c r="PX77" s="39">
        <v>3792320562462720</v>
      </c>
      <c r="PY77" s="39">
        <v>3785002743496700</v>
      </c>
      <c r="PZ77" s="39">
        <v>3740907924881400</v>
      </c>
      <c r="QA77" s="39">
        <v>3814024911257600</v>
      </c>
      <c r="QB77" s="39">
        <v>3560185096306680</v>
      </c>
      <c r="QC77" s="39">
        <v>3462674574737400</v>
      </c>
      <c r="QD77" s="39">
        <v>3217302287810560</v>
      </c>
      <c r="QE77" s="39">
        <v>3282085963890680</v>
      </c>
      <c r="QF77" s="39">
        <v>3270085556830200</v>
      </c>
      <c r="QG77" s="39">
        <v>3104882592579580</v>
      </c>
      <c r="QH77" s="39">
        <v>2784696538759160</v>
      </c>
      <c r="QI77" s="39">
        <v>2838604015468540</v>
      </c>
      <c r="QJ77" s="39">
        <v>2655377489395710</v>
      </c>
      <c r="QK77" s="39">
        <v>2643292525166590</v>
      </c>
      <c r="QL77" s="39">
        <v>2534069896216570</v>
      </c>
      <c r="QM77" s="39">
        <v>2196941270155260</v>
      </c>
      <c r="QN77" s="39">
        <v>2220114631983100</v>
      </c>
      <c r="QO77" s="39">
        <v>2011168499564540</v>
      </c>
      <c r="QP77" s="39">
        <v>1893090184921080</v>
      </c>
      <c r="QQ77" s="39">
        <v>1788294190858240</v>
      </c>
      <c r="QR77" s="39">
        <v>1649369581355000</v>
      </c>
      <c r="QS77" s="39">
        <v>1507272198979580</v>
      </c>
      <c r="QT77" s="39">
        <v>1470975698796540</v>
      </c>
      <c r="QU77" s="39">
        <v>1245907064455160</v>
      </c>
      <c r="QV77" s="39">
        <v>1225802456760320</v>
      </c>
      <c r="QW77" s="39">
        <v>1087425187151870</v>
      </c>
      <c r="QX77" s="39">
        <v>973129463627776</v>
      </c>
      <c r="QY77" s="39">
        <v>966326705192960</v>
      </c>
      <c r="QZ77" s="39">
        <v>859538383175680</v>
      </c>
      <c r="RA77" s="39">
        <v>768921284116480</v>
      </c>
      <c r="RB77" s="39">
        <v>682450841763840</v>
      </c>
      <c r="RC77" s="39">
        <v>605667966582784</v>
      </c>
      <c r="RD77" s="39">
        <v>578119173931008</v>
      </c>
      <c r="RE77" s="39">
        <v>499429433933824</v>
      </c>
      <c r="RF77" s="39">
        <v>425912277401600</v>
      </c>
      <c r="RG77" s="39">
        <v>365610030596096</v>
      </c>
      <c r="RH77" s="39">
        <v>304936269119488</v>
      </c>
      <c r="RI77" s="39">
        <v>294301594550272</v>
      </c>
      <c r="RJ77" s="39">
        <v>268772124393472</v>
      </c>
      <c r="RK77" s="39">
        <v>259144602877952</v>
      </c>
      <c r="RL77" s="39">
        <v>201395445694464</v>
      </c>
      <c r="RM77" s="39">
        <v>165429775433728</v>
      </c>
      <c r="RN77" s="39">
        <v>133905806000128</v>
      </c>
      <c r="RO77" s="39">
        <v>102906384613376</v>
      </c>
      <c r="RP77" s="39">
        <v>114964169752576</v>
      </c>
      <c r="RQ77" s="39">
        <v>88510535041024</v>
      </c>
      <c r="RR77" s="39">
        <v>74761061269504</v>
      </c>
      <c r="RS77" s="39">
        <v>50788822941696</v>
      </c>
      <c r="RT77" s="39">
        <v>47216978821120</v>
      </c>
      <c r="RU77" s="39">
        <v>37979967979520</v>
      </c>
      <c r="RV77" s="39">
        <v>31579164377088</v>
      </c>
      <c r="RW77" s="39">
        <v>19504165814272</v>
      </c>
      <c r="RX77" s="39">
        <v>21416565014528</v>
      </c>
      <c r="RY77" s="39">
        <v>15462727417856</v>
      </c>
      <c r="RZ77" s="39">
        <v>16316673032192</v>
      </c>
      <c r="SA77" s="39">
        <v>11514344898560</v>
      </c>
      <c r="SB77" s="39">
        <v>10840947294208</v>
      </c>
      <c r="SC77" s="39">
        <v>7138952347648</v>
      </c>
      <c r="SD77" s="39">
        <v>7665931517952</v>
      </c>
      <c r="SE77" s="39">
        <v>5194139566080</v>
      </c>
      <c r="SF77" s="39">
        <v>4122060521472</v>
      </c>
      <c r="SG77" s="39">
        <v>4460807454720</v>
      </c>
      <c r="SH77" s="39">
        <v>506862239744</v>
      </c>
      <c r="SI77" s="39">
        <v>4168225128448</v>
      </c>
      <c r="SJ77" s="39">
        <v>1675054284800</v>
      </c>
      <c r="SK77" s="39">
        <v>842444963840</v>
      </c>
      <c r="SL77" s="39">
        <v>4255002394624</v>
      </c>
      <c r="SM77" s="39">
        <v>1714198675456</v>
      </c>
      <c r="SN77" s="39">
        <v>862685167616</v>
      </c>
      <c r="SO77" s="39">
        <v>1742519533568</v>
      </c>
      <c r="SP77" s="39">
        <v>881508679680</v>
      </c>
      <c r="SQ77" s="39">
        <v>1286744178688</v>
      </c>
      <c r="SR77" s="39">
        <v>1408730005504</v>
      </c>
      <c r="SS77" s="39">
        <v>888769527939072</v>
      </c>
      <c r="ST77" s="39">
        <v>522732651413504</v>
      </c>
      <c r="SU77" s="39">
        <v>660490405543936</v>
      </c>
      <c r="SV77" s="39">
        <v>687080816508928</v>
      </c>
      <c r="SW77" s="39">
        <v>473101720616960</v>
      </c>
      <c r="SX77" s="39">
        <v>495079168933888</v>
      </c>
      <c r="SY77" s="39">
        <v>835803320156160</v>
      </c>
      <c r="SZ77" s="39">
        <v>472328358068224</v>
      </c>
      <c r="TA77" s="39">
        <v>698350072496128</v>
      </c>
      <c r="TB77" s="39">
        <v>609037905297408</v>
      </c>
      <c r="TC77" s="39">
        <v>373697856667648</v>
      </c>
      <c r="TD77" s="39">
        <v>401120954417152</v>
      </c>
      <c r="TE77" s="39">
        <v>545058059190272</v>
      </c>
      <c r="TF77" s="39">
        <v>556922403028992</v>
      </c>
      <c r="TG77" s="39">
        <v>415929766772736</v>
      </c>
      <c r="TH77" s="39">
        <v>662576081928192</v>
      </c>
      <c r="TI77" s="39">
        <v>430548426162176</v>
      </c>
      <c r="TJ77" s="39">
        <v>508370045894656</v>
      </c>
      <c r="TK77" s="39">
        <v>576831354830848</v>
      </c>
      <c r="TL77" s="39">
        <v>426193027334144</v>
      </c>
      <c r="TM77" s="39">
        <v>342064315236352</v>
      </c>
      <c r="TN77" s="39">
        <v>407948979339264</v>
      </c>
      <c r="TO77" s="39">
        <v>499744610713600</v>
      </c>
      <c r="TP77" s="39">
        <v>470323749191680</v>
      </c>
      <c r="TQ77" s="39">
        <v>419536465559552</v>
      </c>
      <c r="TR77" s="39">
        <v>482202957643776</v>
      </c>
      <c r="TS77" s="39">
        <v>395852405276672</v>
      </c>
      <c r="TT77" s="39">
        <v>454719461916672</v>
      </c>
      <c r="TU77" s="39">
        <v>495551514673152</v>
      </c>
      <c r="TV77" s="39">
        <v>324659027378176</v>
      </c>
      <c r="TW77" s="39">
        <v>379802313818112</v>
      </c>
      <c r="TX77" s="39">
        <v>423653225267200</v>
      </c>
      <c r="TY77" s="39">
        <v>337904337420288</v>
      </c>
      <c r="TZ77" s="39">
        <v>374209393983488</v>
      </c>
      <c r="UA77" s="39">
        <v>343481050464256</v>
      </c>
      <c r="UB77" s="39">
        <v>326089553477632</v>
      </c>
      <c r="UC77" s="39">
        <v>349949103439872</v>
      </c>
      <c r="UD77" s="39">
        <v>345892037066752</v>
      </c>
      <c r="UE77" s="39">
        <v>330671813820416</v>
      </c>
      <c r="UF77" s="39">
        <v>320279234478080</v>
      </c>
      <c r="UG77" s="39">
        <v>289726414192640</v>
      </c>
      <c r="UH77" s="39">
        <v>232434771689472</v>
      </c>
      <c r="UI77" s="39">
        <v>261138709217280</v>
      </c>
      <c r="UJ77" s="39">
        <v>234196379369472</v>
      </c>
      <c r="UK77" s="39">
        <v>241912422334464</v>
      </c>
      <c r="UL77" s="39">
        <v>222598474498048</v>
      </c>
      <c r="UM77" s="39">
        <v>232461464240128</v>
      </c>
      <c r="UN77" s="39">
        <v>187326357569536</v>
      </c>
      <c r="UO77" s="39">
        <v>192649298444288</v>
      </c>
      <c r="UP77" s="39">
        <v>145497973063680</v>
      </c>
      <c r="UQ77" s="39">
        <v>171521179910144</v>
      </c>
      <c r="UR77" s="39">
        <v>160761867403264</v>
      </c>
      <c r="US77" s="39">
        <v>142476027363328</v>
      </c>
      <c r="UT77" s="39">
        <v>150181718786048</v>
      </c>
      <c r="UU77" s="39">
        <v>138963834634240</v>
      </c>
      <c r="UV77" s="39">
        <v>104145080025088</v>
      </c>
      <c r="UW77" s="39">
        <v>80234292445184</v>
      </c>
      <c r="UX77" s="39">
        <v>91335021297664</v>
      </c>
      <c r="UY77" s="39">
        <v>85188872765440</v>
      </c>
      <c r="UZ77" s="39">
        <v>75611733229568</v>
      </c>
      <c r="VA77" s="39">
        <v>58466903261184</v>
      </c>
      <c r="VB77" s="39">
        <v>51545710264320</v>
      </c>
      <c r="VC77" s="39">
        <v>46949671632896</v>
      </c>
      <c r="VD77" s="39">
        <v>50798335623168</v>
      </c>
      <c r="VE77" s="39">
        <v>42157717061632</v>
      </c>
      <c r="VF77" s="39">
        <v>32507883945984</v>
      </c>
      <c r="VG77" s="39">
        <v>33831719534592</v>
      </c>
      <c r="VH77" s="39">
        <v>29300673740800</v>
      </c>
      <c r="VI77" s="39">
        <v>27894858383360</v>
      </c>
      <c r="VJ77" s="39">
        <v>17599721111552</v>
      </c>
      <c r="VK77" s="39">
        <v>23337283616768</v>
      </c>
      <c r="VL77" s="39">
        <v>19579141095424</v>
      </c>
      <c r="VM77" s="39">
        <v>15295664095232</v>
      </c>
      <c r="VN77" s="39">
        <v>11054668054528</v>
      </c>
      <c r="VO77" s="39">
        <v>10800881205248</v>
      </c>
      <c r="VP77" s="39">
        <v>10978343256064</v>
      </c>
      <c r="VQ77" s="39">
        <v>6882010857472</v>
      </c>
      <c r="VR77" s="39">
        <v>7951210774528</v>
      </c>
      <c r="VS77" s="39">
        <v>5891190423552</v>
      </c>
      <c r="VT77" s="39">
        <v>4838694846464</v>
      </c>
      <c r="VU77" s="39">
        <v>5398915448832</v>
      </c>
      <c r="VV77" s="39">
        <v>4432938401792</v>
      </c>
      <c r="VW77" s="39">
        <v>4882373804032</v>
      </c>
      <c r="VX77" s="39">
        <v>3449226002432</v>
      </c>
      <c r="VY77" s="39">
        <v>4081402249216</v>
      </c>
      <c r="VZ77" s="39">
        <v>3881751543808</v>
      </c>
      <c r="WA77" s="39">
        <v>2458184843264</v>
      </c>
      <c r="WB77" s="39">
        <v>2430040801280</v>
      </c>
      <c r="WC77" s="39">
        <v>858886963200</v>
      </c>
      <c r="WD77" s="39">
        <v>3117675970560</v>
      </c>
      <c r="WE77" s="39">
        <v>1577563586560</v>
      </c>
      <c r="WF77" s="39">
        <v>1170126667776</v>
      </c>
      <c r="WG77" s="39">
        <v>2504524038144</v>
      </c>
      <c r="WH77" s="39">
        <v>1607162134528</v>
      </c>
      <c r="WI77" s="39">
        <v>1190919536640</v>
      </c>
      <c r="WJ77" s="39">
        <v>1623531716608</v>
      </c>
      <c r="WK77" s="39">
        <v>1209587335168</v>
      </c>
      <c r="WL77" s="39">
        <v>1357090783232</v>
      </c>
      <c r="WM77" s="39">
        <v>1779684474880</v>
      </c>
      <c r="WN77" s="36"/>
      <c r="WO77" s="37">
        <v>0.32843303141720293</v>
      </c>
      <c r="WP77" s="37" t="e">
        <v>#N/A</v>
      </c>
      <c r="WQ77" s="37">
        <v>12.557733554187188</v>
      </c>
      <c r="WR77" s="37" t="e">
        <v>#N/A</v>
      </c>
      <c r="WS77" s="37">
        <v>0.31814025835284565</v>
      </c>
      <c r="WT77" s="37" t="e">
        <v>#N/A</v>
      </c>
      <c r="WU77" s="37">
        <v>12.164186348785293</v>
      </c>
      <c r="WV77" t="e">
        <v>#N/A</v>
      </c>
      <c r="WW77"/>
      <c r="WX77" s="39">
        <v>4.8665626593651297</v>
      </c>
      <c r="WY77" s="39">
        <v>224.73000000000002</v>
      </c>
      <c r="WZ77" s="39">
        <v>4.8368109015613205</v>
      </c>
      <c r="XA77" s="39">
        <v>67.558758314855879</v>
      </c>
      <c r="XB77" s="227">
        <v>6144740102128644</v>
      </c>
      <c r="XC77" s="227">
        <v>1205440187399011.7</v>
      </c>
      <c r="XD77" s="39">
        <v>86.203815250268818</v>
      </c>
      <c r="XE77" s="39">
        <v>20.078875508598191</v>
      </c>
      <c r="XF77" s="39">
        <v>81.563726494402445</v>
      </c>
      <c r="XG77" s="39">
        <v>21.615883820272241</v>
      </c>
      <c r="XH77" s="220"/>
      <c r="XI77" s="223"/>
      <c r="XJ77" s="223"/>
      <c r="XK77" s="187">
        <v>1903993269528380</v>
      </c>
      <c r="XL77" s="187">
        <v>3797392163953470</v>
      </c>
      <c r="XM77" s="187">
        <v>5542479565359220</v>
      </c>
      <c r="XN77" s="187">
        <v>6997162551418900</v>
      </c>
      <c r="XO77" s="187">
        <v>8067112236911830</v>
      </c>
      <c r="XP77" s="187">
        <v>8632363227276090</v>
      </c>
      <c r="XQ77" s="187">
        <v>8670165361076320</v>
      </c>
      <c r="XR77" s="187">
        <v>8169900600951210</v>
      </c>
      <c r="XS77" s="187">
        <v>7265721782402630</v>
      </c>
      <c r="XT77" s="187">
        <v>6119078234304480</v>
      </c>
      <c r="XU77" s="187">
        <v>4936899758411080</v>
      </c>
      <c r="XV77" s="187">
        <v>3865816158389360</v>
      </c>
      <c r="XW77" s="187">
        <v>2922222644372840</v>
      </c>
      <c r="XX77" s="187">
        <v>2139048582923660</v>
      </c>
      <c r="XY77" s="187">
        <v>1505580606339640</v>
      </c>
      <c r="XZ77" s="187">
        <v>1000472770481900</v>
      </c>
      <c r="YA77" s="187">
        <v>615904981099830</v>
      </c>
      <c r="YB77" s="187">
        <v>344482378854529</v>
      </c>
      <c r="YC77" s="187">
        <v>175248182802007</v>
      </c>
      <c r="YD77" s="187">
        <v>85232692614930.203</v>
      </c>
      <c r="YE77" s="187">
        <v>45450705426553.797</v>
      </c>
      <c r="YF77" s="187">
        <v>30680073198892.699</v>
      </c>
      <c r="YG77" s="187">
        <v>25242829321582.301</v>
      </c>
      <c r="YH77" s="187">
        <v>21491183941332.301</v>
      </c>
      <c r="YI77" s="187">
        <v>16597534572619.199</v>
      </c>
      <c r="YJ77" s="187">
        <v>10866182128052.6</v>
      </c>
      <c r="YK77" s="187">
        <v>6108355617934.1104</v>
      </c>
      <c r="YL77" s="187">
        <v>3313063403374.5801</v>
      </c>
      <c r="YM77" s="187">
        <v>2017653606890.03</v>
      </c>
      <c r="YN77" s="187">
        <v>1386214897373.79</v>
      </c>
      <c r="YO77" s="187">
        <v>923390599081.61694</v>
      </c>
      <c r="YP77" s="187">
        <v>545393249174.95502</v>
      </c>
      <c r="YQ77" s="187">
        <v>297349123463.89899</v>
      </c>
      <c r="YR77" s="187">
        <v>165984864173.048</v>
      </c>
      <c r="YS77" s="187">
        <v>103306839577.606</v>
      </c>
      <c r="YT77"/>
      <c r="YU77" s="187"/>
      <c r="YV77" s="187"/>
      <c r="YW77" s="187"/>
      <c r="YX77" s="187">
        <v>964988499525920</v>
      </c>
      <c r="YY77" s="187">
        <v>908071739381624</v>
      </c>
      <c r="YZ77" s="187">
        <v>1058946169131730</v>
      </c>
      <c r="ZA77" s="187">
        <v>1354629983135570</v>
      </c>
      <c r="ZB77" s="187">
        <v>1649429790178030</v>
      </c>
      <c r="ZC77" s="187">
        <v>1850256235857430</v>
      </c>
      <c r="ZD77" s="187">
        <v>1918173025992010</v>
      </c>
      <c r="ZE77" s="187">
        <v>1845823098942420</v>
      </c>
      <c r="ZF77" s="187">
        <v>1669096338799190</v>
      </c>
      <c r="ZG77" s="187">
        <v>1428184801915770</v>
      </c>
      <c r="ZH77" s="187">
        <v>1170649583001210</v>
      </c>
      <c r="ZI77" s="187">
        <v>930926132295127</v>
      </c>
      <c r="ZJ77" s="187">
        <v>713929331481171</v>
      </c>
      <c r="ZK77" s="187">
        <v>528306095705761</v>
      </c>
      <c r="ZL77" s="187">
        <v>373321479864170</v>
      </c>
      <c r="ZM77" s="187">
        <v>246627759090319</v>
      </c>
      <c r="ZN77" s="187">
        <v>149014207808978</v>
      </c>
      <c r="ZO77" s="187">
        <v>80905668645687.094</v>
      </c>
      <c r="ZP77" s="187">
        <v>41534419009245.203</v>
      </c>
      <c r="ZQ77" s="187">
        <v>25767389441412.102</v>
      </c>
      <c r="ZR77" s="187">
        <v>21751469082328.102</v>
      </c>
      <c r="ZS77" s="187">
        <v>20084639020511.398</v>
      </c>
      <c r="ZT77" s="187">
        <v>19099796994118.898</v>
      </c>
      <c r="ZU77" s="187">
        <v>17741137094123.602</v>
      </c>
      <c r="ZV77" s="187">
        <v>15364916634906.6</v>
      </c>
      <c r="ZW77" s="187">
        <v>11958615968302.4</v>
      </c>
      <c r="ZX77" s="187">
        <v>8403225411503.2197</v>
      </c>
      <c r="ZY77" s="187">
        <v>5843865885385.46</v>
      </c>
      <c r="ZZ77" s="187">
        <v>4391357965549.3301</v>
      </c>
      <c r="AAA77" s="187">
        <v>3379995845927.8999</v>
      </c>
      <c r="AAB77" s="187">
        <v>2422647852890.1699</v>
      </c>
      <c r="AAC77" s="187">
        <v>1584954895066.6699</v>
      </c>
      <c r="AAD77" s="187">
        <v>1016135876188.49</v>
      </c>
      <c r="AAE77" s="187">
        <v>687763322754.07703</v>
      </c>
      <c r="AAF77" s="187">
        <v>497610643680.11499</v>
      </c>
    </row>
    <row r="78" spans="1:708" x14ac:dyDescent="0.3">
      <c r="A78" s="4"/>
      <c r="B78"/>
      <c r="C78" s="4"/>
      <c r="D78"/>
      <c r="E78"/>
      <c r="F78"/>
      <c r="G78" s="196"/>
      <c r="H78" s="57" t="s">
        <v>209</v>
      </c>
      <c r="I78" s="57" t="s">
        <v>209</v>
      </c>
      <c r="J78" s="196">
        <f t="shared" si="2"/>
        <v>72</v>
      </c>
      <c r="K78" s="77"/>
      <c r="L78" s="53"/>
      <c r="M78" s="53"/>
      <c r="N78" s="53"/>
      <c r="O78" s="53"/>
      <c r="P78" s="53"/>
      <c r="Q78" s="54"/>
      <c r="R78" s="210"/>
      <c r="S78" s="211"/>
      <c r="T78" s="211"/>
      <c r="U78" s="212"/>
      <c r="V78" s="78"/>
      <c r="W78" s="116"/>
      <c r="X78" s="116"/>
      <c r="Y78" s="116"/>
      <c r="Z78" s="117"/>
      <c r="AA78" s="117"/>
      <c r="AB78" s="116"/>
      <c r="AC78" s="116"/>
      <c r="AD78" s="116"/>
      <c r="AE78" s="116"/>
      <c r="AF78" s="116"/>
      <c r="AG78" s="116"/>
      <c r="AH78" s="116"/>
      <c r="AI78" s="116"/>
      <c r="AJ78" s="118"/>
      <c r="AK78" s="85"/>
      <c r="AL78" s="86"/>
      <c r="AM78" s="75"/>
      <c r="AN78" s="48"/>
      <c r="AO78" s="49"/>
      <c r="AP78" s="48"/>
      <c r="AT78" s="89"/>
      <c r="AU78" s="90"/>
      <c r="AV78" s="89"/>
      <c r="AW78" s="90"/>
      <c r="BA78" s="90"/>
      <c r="BB78" s="89"/>
      <c r="BD78" s="74"/>
      <c r="BE78" s="70"/>
      <c r="BF78" s="74"/>
      <c r="BG78" s="69"/>
      <c r="BH78" s="88"/>
      <c r="BI78" s="70"/>
      <c r="BJ78" s="70"/>
      <c r="BK78" s="70"/>
      <c r="BL78" s="70"/>
      <c r="BM78" s="69"/>
      <c r="BN78" s="71"/>
      <c r="BP78" s="73"/>
      <c r="BQ78" s="73"/>
      <c r="BT78" s="70"/>
      <c r="BU78" s="69"/>
      <c r="BV78" s="85"/>
      <c r="BW78" s="75"/>
      <c r="BX78" s="75"/>
      <c r="BY78" s="75"/>
      <c r="BZ78" s="75"/>
      <c r="CA78" s="75"/>
      <c r="CB78" s="75"/>
      <c r="CC78" s="75"/>
      <c r="CD78" s="75"/>
      <c r="CE78" s="75"/>
      <c r="CF78" s="75"/>
      <c r="CG78" s="75"/>
      <c r="CH78" s="75"/>
      <c r="CI78" s="75"/>
      <c r="CJ78" s="75"/>
      <c r="CK78" s="75"/>
      <c r="CL78" s="75"/>
      <c r="CM78" s="75"/>
      <c r="CN78" s="75"/>
      <c r="CO78" s="75"/>
      <c r="CP78" s="75"/>
      <c r="CQ78" s="75"/>
      <c r="CR78" s="75"/>
      <c r="CS78" s="75"/>
      <c r="CT78" s="75"/>
      <c r="CU78" s="75"/>
      <c r="CV78" s="75"/>
      <c r="CW78" s="75"/>
      <c r="CX78" s="75"/>
      <c r="CY78" s="75"/>
      <c r="CZ78" s="75"/>
      <c r="DA78" s="75"/>
      <c r="DB78" s="75"/>
      <c r="DC78" s="75"/>
      <c r="DD78" s="75"/>
      <c r="DE78" s="75"/>
      <c r="DF78" s="75"/>
      <c r="DG78" s="75"/>
      <c r="DH78" s="75"/>
      <c r="DI78" s="75"/>
      <c r="DJ78" s="75"/>
      <c r="DK78" s="75"/>
      <c r="DL78" s="75"/>
      <c r="DM78" s="75"/>
      <c r="DN78" s="75"/>
      <c r="DO78" s="75"/>
      <c r="DP78" s="75"/>
      <c r="DQ78" s="75"/>
      <c r="DR78" s="75"/>
      <c r="DS78" s="75"/>
      <c r="DT78" s="75"/>
      <c r="DU78" s="75"/>
      <c r="DV78" s="75"/>
      <c r="DW78" s="75"/>
      <c r="DX78" s="75"/>
      <c r="DY78" s="75"/>
      <c r="DZ78" s="75"/>
      <c r="EA78" s="75"/>
      <c r="EB78" s="75"/>
      <c r="EC78" s="75"/>
      <c r="ED78" s="75"/>
      <c r="EE78" s="75"/>
      <c r="EF78" s="75"/>
      <c r="EG78" s="75"/>
      <c r="EH78" s="75"/>
      <c r="EI78" s="75"/>
      <c r="EJ78" s="75"/>
      <c r="EK78" s="75"/>
      <c r="EL78" s="75"/>
      <c r="EM78" s="75"/>
      <c r="EN78" s="75"/>
      <c r="EO78" s="75"/>
      <c r="EP78" s="75"/>
      <c r="EQ78" s="75"/>
      <c r="ER78" s="75"/>
      <c r="ES78" s="75"/>
      <c r="ET78" s="75"/>
      <c r="EU78" s="75"/>
      <c r="EV78" s="75"/>
      <c r="EW78" s="75"/>
      <c r="EX78" s="75"/>
      <c r="EY78" s="75"/>
      <c r="EZ78" s="75"/>
      <c r="FA78" s="75"/>
      <c r="FB78" s="75"/>
      <c r="FC78" s="75"/>
      <c r="FD78" s="75"/>
      <c r="FE78" s="75"/>
      <c r="FF78" s="75"/>
      <c r="FG78" s="75"/>
      <c r="FH78" s="75"/>
      <c r="FI78" s="75"/>
      <c r="FK78" s="75"/>
      <c r="FL78" s="75"/>
      <c r="FM78" s="75"/>
      <c r="FN78" s="75"/>
      <c r="FO78" s="75"/>
      <c r="FP78" s="75"/>
      <c r="FQ78" s="75"/>
      <c r="IY78" s="219"/>
      <c r="IZ78" s="219"/>
      <c r="JA78" s="33"/>
      <c r="JB78" s="39"/>
      <c r="JC78" s="39"/>
      <c r="JD78" s="33"/>
      <c r="JF78" s="6"/>
      <c r="JG78" s="32"/>
      <c r="JH78" s="32"/>
      <c r="JI78" s="32"/>
      <c r="JJ78" s="32"/>
      <c r="JK78" s="32"/>
      <c r="JL78" s="32"/>
      <c r="JM78" s="32"/>
      <c r="JN78" s="32"/>
      <c r="JO78" s="32"/>
      <c r="JP78" s="32"/>
      <c r="JQ78" s="32"/>
      <c r="JR78" s="32"/>
      <c r="JS78" s="32"/>
      <c r="JT78" s="32"/>
      <c r="JU78" s="32"/>
      <c r="JV78" s="32"/>
      <c r="JW78" s="32"/>
      <c r="JX78" s="32"/>
      <c r="JY78" s="32"/>
      <c r="JZ78" s="32"/>
      <c r="KA78" s="32"/>
      <c r="KB78" s="32"/>
      <c r="KC78" s="32"/>
      <c r="KD78" s="32"/>
      <c r="KE78" s="32"/>
      <c r="KF78" s="32"/>
      <c r="KG78" s="32"/>
      <c r="KH78" s="32"/>
      <c r="KI78" s="32"/>
      <c r="KJ78" s="32"/>
      <c r="KK78" s="32"/>
      <c r="KL78" s="32"/>
      <c r="KM78" s="33"/>
      <c r="KN78" s="32"/>
      <c r="KP78" s="39"/>
      <c r="KQ78" s="39"/>
      <c r="KR78" s="39"/>
      <c r="KS78" s="39"/>
      <c r="KT78" s="39"/>
      <c r="KU78" s="39"/>
      <c r="KV78" s="39"/>
      <c r="KW78" s="39"/>
      <c r="KX78" s="39"/>
      <c r="KY78" s="39"/>
      <c r="KZ78" s="39"/>
      <c r="LA78" s="39"/>
      <c r="LB78" s="39"/>
      <c r="LC78" s="39"/>
      <c r="LD78" s="39"/>
      <c r="LE78" s="39"/>
      <c r="LF78" s="39"/>
      <c r="LG78" s="39"/>
      <c r="LH78" s="39"/>
      <c r="LI78" s="39"/>
      <c r="LJ78" s="39"/>
      <c r="LK78" s="39"/>
      <c r="LL78" s="39"/>
      <c r="LM78" s="39"/>
      <c r="LN78" s="39"/>
      <c r="LO78" s="39"/>
      <c r="LP78" s="39"/>
      <c r="LQ78" s="39"/>
      <c r="LR78" s="39"/>
      <c r="LS78" s="39"/>
      <c r="LT78" s="39"/>
      <c r="LU78" s="39"/>
      <c r="LV78" s="39"/>
      <c r="LW78" s="39"/>
      <c r="LX78" s="39"/>
      <c r="LY78" s="39"/>
      <c r="LZ78" s="39"/>
      <c r="MA78" s="39"/>
      <c r="MB78" s="39"/>
      <c r="MC78" s="39"/>
      <c r="MD78" s="39"/>
      <c r="ME78" s="39"/>
      <c r="MF78" s="39"/>
      <c r="MG78" s="39"/>
      <c r="MH78" s="39"/>
      <c r="MI78" s="39"/>
      <c r="MJ78" s="39"/>
      <c r="MK78" s="39"/>
      <c r="ML78" s="39"/>
      <c r="MM78" s="39"/>
      <c r="MN78" s="39"/>
      <c r="MO78" s="39"/>
      <c r="MP78" s="39"/>
      <c r="MQ78" s="39"/>
      <c r="MR78" s="39"/>
      <c r="MS78" s="39"/>
      <c r="MT78" s="39"/>
      <c r="MU78" s="39"/>
      <c r="MV78" s="39"/>
      <c r="MW78" s="39"/>
      <c r="MX78" s="39"/>
      <c r="MY78" s="39"/>
      <c r="MZ78" s="39"/>
      <c r="NA78" s="39"/>
      <c r="NB78" s="39"/>
      <c r="NC78" s="39"/>
      <c r="ND78" s="39"/>
      <c r="NE78" s="39"/>
      <c r="NF78" s="39"/>
      <c r="NG78" s="39"/>
      <c r="NH78" s="39"/>
      <c r="NI78" s="39"/>
      <c r="NJ78" s="39"/>
      <c r="NK78" s="39"/>
      <c r="NL78" s="39"/>
      <c r="NM78" s="39"/>
      <c r="NN78" s="39"/>
      <c r="NO78" s="39"/>
      <c r="NP78" s="39"/>
      <c r="NQ78" s="39"/>
      <c r="NR78" s="39"/>
      <c r="NS78" s="39"/>
      <c r="NT78" s="39"/>
      <c r="NU78" s="39"/>
      <c r="NV78" s="39"/>
      <c r="NW78" s="39"/>
      <c r="NX78" s="39"/>
      <c r="NY78" s="39"/>
      <c r="NZ78" s="39"/>
      <c r="OA78" s="39"/>
      <c r="OB78" s="39"/>
      <c r="OC78" s="39"/>
      <c r="OD78" s="39"/>
      <c r="OE78" s="39"/>
      <c r="OF78" s="39"/>
      <c r="OG78" s="39"/>
      <c r="OH78" s="39"/>
      <c r="OI78" s="39"/>
      <c r="OJ78" s="39"/>
      <c r="OL78" s="173"/>
      <c r="OM78" s="173"/>
      <c r="ON78" s="173"/>
      <c r="OO78" s="173"/>
      <c r="OP78" s="6"/>
      <c r="OQ78" s="6"/>
      <c r="OR78" s="6"/>
      <c r="OS78" s="6"/>
      <c r="OV78" s="176"/>
      <c r="OW78" s="176"/>
      <c r="OX78" s="39"/>
      <c r="OY78" s="39"/>
      <c r="OZ78" s="39"/>
      <c r="PA78" s="39"/>
      <c r="PB78" s="39"/>
      <c r="PC78" s="39"/>
      <c r="PD78" s="39"/>
      <c r="PE78" s="39"/>
      <c r="PF78" s="39"/>
      <c r="PG78" s="39"/>
      <c r="PH78" s="39"/>
      <c r="PI78" s="39"/>
      <c r="PJ78" s="39"/>
      <c r="PK78" s="39"/>
      <c r="PL78" s="39"/>
      <c r="PM78" s="39"/>
      <c r="PN78" s="39"/>
      <c r="PO78" s="39"/>
      <c r="PP78" s="39"/>
      <c r="PQ78" s="39"/>
      <c r="PR78" s="39"/>
      <c r="PS78" s="39"/>
      <c r="PT78" s="39"/>
      <c r="PU78" s="39"/>
      <c r="PV78" s="39"/>
      <c r="PW78" s="39"/>
      <c r="PX78" s="39"/>
      <c r="PY78" s="39"/>
      <c r="PZ78" s="39"/>
      <c r="QA78" s="39"/>
      <c r="QB78" s="39"/>
      <c r="QC78" s="39"/>
      <c r="QD78" s="39"/>
      <c r="QE78" s="39"/>
      <c r="QF78" s="39"/>
      <c r="QG78" s="39"/>
      <c r="QH78" s="39"/>
      <c r="QI78" s="39"/>
      <c r="QJ78" s="39"/>
      <c r="QK78" s="39"/>
      <c r="QL78" s="39"/>
      <c r="QM78" s="39"/>
      <c r="QN78" s="39"/>
      <c r="QO78" s="39"/>
      <c r="QP78" s="39"/>
      <c r="QQ78" s="39"/>
      <c r="QR78" s="39"/>
      <c r="QS78" s="39"/>
      <c r="QT78" s="39"/>
      <c r="QU78" s="39"/>
      <c r="QV78" s="39"/>
      <c r="QW78" s="39"/>
      <c r="QX78" s="39"/>
      <c r="QY78" s="39"/>
      <c r="QZ78" s="39"/>
      <c r="RA78" s="39"/>
      <c r="RB78" s="39"/>
      <c r="RC78" s="39"/>
      <c r="RD78" s="39"/>
      <c r="RE78" s="39"/>
      <c r="RF78" s="39"/>
      <c r="RG78" s="39"/>
      <c r="RH78" s="39"/>
      <c r="RI78" s="39"/>
      <c r="RJ78" s="39"/>
      <c r="RK78" s="39"/>
      <c r="RL78" s="39"/>
      <c r="RM78" s="39"/>
      <c r="RN78" s="39"/>
      <c r="RO78" s="39"/>
      <c r="RP78" s="39"/>
      <c r="RQ78" s="39"/>
      <c r="RR78" s="39"/>
      <c r="RS78" s="39"/>
      <c r="RT78" s="39"/>
      <c r="RU78" s="39"/>
      <c r="RV78" s="39"/>
      <c r="RW78" s="39"/>
      <c r="RX78" s="39"/>
      <c r="RY78" s="39"/>
      <c r="RZ78" s="39"/>
      <c r="SA78" s="39"/>
      <c r="SB78" s="39"/>
      <c r="SC78" s="39"/>
      <c r="SD78" s="39"/>
      <c r="SE78" s="39"/>
      <c r="SF78" s="39"/>
      <c r="SG78" s="39"/>
      <c r="SH78" s="39"/>
      <c r="SI78" s="39"/>
      <c r="SJ78" s="39"/>
      <c r="SK78" s="39"/>
      <c r="SL78" s="39"/>
      <c r="SM78" s="39"/>
      <c r="SN78" s="39"/>
      <c r="SO78" s="39"/>
      <c r="SP78" s="39"/>
      <c r="WL78" s="39"/>
      <c r="WM78" s="39"/>
      <c r="WN78" s="36"/>
      <c r="WO78" s="37"/>
      <c r="WP78" s="37"/>
      <c r="WQ78" s="37"/>
      <c r="WR78" s="37"/>
      <c r="WS78" s="37"/>
      <c r="WT78" s="37"/>
      <c r="WU78" s="37"/>
      <c r="WV78"/>
      <c r="WW78"/>
      <c r="WZ78" s="39"/>
      <c r="XA78" s="39"/>
      <c r="XB78" s="227" t="s">
        <v>209</v>
      </c>
      <c r="XC78" s="227" t="s">
        <v>209</v>
      </c>
      <c r="XD78" s="39"/>
      <c r="XE78" s="39"/>
      <c r="XF78" s="39"/>
      <c r="XG78" s="39"/>
      <c r="XH78" s="220"/>
      <c r="XI78" s="223"/>
      <c r="XJ78" s="223"/>
      <c r="XK78" s="187"/>
      <c r="XL78" s="187"/>
      <c r="XM78" s="187"/>
      <c r="XN78" s="187"/>
      <c r="XO78" s="187"/>
      <c r="XP78" s="187"/>
      <c r="XQ78" s="187"/>
      <c r="XR78" s="187"/>
      <c r="XS78" s="187"/>
      <c r="XT78" s="187"/>
      <c r="XU78" s="187"/>
      <c r="XV78" s="187"/>
      <c r="XW78" s="187"/>
      <c r="XX78" s="187"/>
      <c r="XY78" s="187"/>
      <c r="XZ78" s="187"/>
      <c r="YA78" s="187"/>
      <c r="YB78" s="187"/>
      <c r="YC78" s="187"/>
      <c r="YD78" s="187"/>
      <c r="YE78" s="187"/>
      <c r="YF78" s="187"/>
      <c r="YG78" s="187"/>
      <c r="YH78" s="187"/>
      <c r="YI78" s="187"/>
      <c r="YJ78" s="187"/>
      <c r="YK78" s="187"/>
      <c r="YL78" s="187"/>
      <c r="YM78" s="187"/>
      <c r="YN78" s="187"/>
      <c r="YO78" s="187"/>
      <c r="YP78" s="187"/>
      <c r="YQ78" s="187"/>
      <c r="YR78" s="187"/>
      <c r="YS78" s="187"/>
      <c r="YT78"/>
      <c r="YU78" s="187"/>
      <c r="YV78" s="187"/>
      <c r="YW78" s="187"/>
      <c r="YX78" s="187"/>
      <c r="YY78" s="187"/>
      <c r="YZ78" s="187"/>
      <c r="ZA78" s="187"/>
      <c r="ZB78" s="187"/>
      <c r="ZC78" s="187"/>
      <c r="ZD78" s="187"/>
      <c r="ZE78" s="187"/>
      <c r="ZF78" s="187"/>
      <c r="ZG78" s="187"/>
      <c r="ZH78" s="187"/>
      <c r="ZI78" s="187"/>
      <c r="ZJ78" s="187"/>
      <c r="ZK78" s="187"/>
      <c r="ZL78" s="187"/>
      <c r="ZM78" s="187"/>
      <c r="ZN78" s="187"/>
      <c r="ZO78" s="187"/>
      <c r="ZP78" s="187"/>
      <c r="ZQ78" s="187"/>
      <c r="ZR78" s="187"/>
      <c r="ZS78" s="187"/>
      <c r="ZT78" s="187"/>
      <c r="ZU78" s="187"/>
      <c r="ZV78" s="187"/>
      <c r="ZW78" s="187"/>
      <c r="ZX78" s="187"/>
      <c r="ZY78" s="187"/>
      <c r="ZZ78" s="187"/>
      <c r="AAA78" s="187"/>
      <c r="AAB78" s="187"/>
      <c r="AAC78" s="187"/>
      <c r="AAD78" s="187"/>
      <c r="AAE78" s="187"/>
      <c r="AAF78" s="187"/>
    </row>
    <row r="79" spans="1:708" x14ac:dyDescent="0.3">
      <c r="A79" s="2">
        <v>43132</v>
      </c>
      <c r="B79" s="4" t="s">
        <v>6</v>
      </c>
      <c r="C79" s="4" t="s">
        <v>28</v>
      </c>
      <c r="D79" s="4">
        <v>23</v>
      </c>
      <c r="E79" s="3">
        <v>0.67118055555555556</v>
      </c>
      <c r="F79" s="3">
        <v>0.67673611111111109</v>
      </c>
      <c r="G79" s="196"/>
      <c r="H79" s="57">
        <v>43132.671180555553</v>
      </c>
      <c r="I79" s="57">
        <v>43132.676736111112</v>
      </c>
      <c r="J79" s="196">
        <f t="shared" si="2"/>
        <v>73</v>
      </c>
      <c r="K79" s="77">
        <v>3.8</v>
      </c>
      <c r="L79" s="53">
        <v>83</v>
      </c>
      <c r="M79" s="53">
        <v>4</v>
      </c>
      <c r="N79" s="53">
        <v>1.2</v>
      </c>
      <c r="O79" s="53">
        <v>244</v>
      </c>
      <c r="P79" s="53">
        <v>983.9</v>
      </c>
      <c r="Q79" s="54">
        <v>72</v>
      </c>
      <c r="R79" s="210" t="s">
        <v>28</v>
      </c>
      <c r="S79" s="211">
        <v>14.04</v>
      </c>
      <c r="T79" s="211">
        <v>1.9599813866914841</v>
      </c>
      <c r="U79" s="212">
        <v>3151.8666666666668</v>
      </c>
      <c r="V79" s="78">
        <v>23</v>
      </c>
      <c r="W79" s="116">
        <v>7.6015625</v>
      </c>
      <c r="X79" s="116">
        <v>68.50442708333334</v>
      </c>
      <c r="Y79" s="116">
        <v>2.5091145833333335</v>
      </c>
      <c r="Z79" s="117">
        <v>8.0097198487916535E-2</v>
      </c>
      <c r="AA79" s="117">
        <v>380.94575148333354</v>
      </c>
      <c r="AB79" s="116">
        <v>1.0046666043749986</v>
      </c>
      <c r="AC79" s="116">
        <v>1.0355331039583322</v>
      </c>
      <c r="AD79" s="116">
        <v>9.4579101562499996</v>
      </c>
      <c r="AE79" s="116">
        <v>3.2053195752500176</v>
      </c>
      <c r="AF79" s="116">
        <v>158.27408854166666</v>
      </c>
      <c r="AG79" s="116">
        <v>1.0057807917083355</v>
      </c>
      <c r="AH79" s="116">
        <v>58.271516927083333</v>
      </c>
      <c r="AI79" s="116">
        <v>427.10624999999999</v>
      </c>
      <c r="AJ79" s="118">
        <v>22.245800781250001</v>
      </c>
      <c r="AK79" s="83">
        <v>380.93757211825744</v>
      </c>
      <c r="AL79" s="84">
        <v>3.5637012220877611</v>
      </c>
      <c r="AM79" s="76"/>
      <c r="AN79" s="48">
        <v>150.7356930369661</v>
      </c>
      <c r="AO79" s="49">
        <v>124.31994140279673</v>
      </c>
      <c r="AP79" s="48">
        <v>1.6630505299473011</v>
      </c>
      <c r="AQ79" s="49">
        <v>6.2716257020611663E-2</v>
      </c>
      <c r="AR79" s="49">
        <v>1.2129578013939655</v>
      </c>
      <c r="AS79" s="49">
        <v>2.6590961653906044E-2</v>
      </c>
      <c r="AT79" s="89">
        <v>54.960777145850123</v>
      </c>
      <c r="AU79" s="90">
        <v>191.84362955591681</v>
      </c>
      <c r="AV79" s="89">
        <v>32.609767982392967</v>
      </c>
      <c r="AW79" s="90">
        <v>113.82619703715302</v>
      </c>
      <c r="AX79" s="74">
        <v>69.191402509948333</v>
      </c>
      <c r="AY79" s="74">
        <v>39.085368034861723</v>
      </c>
      <c r="AZ79" s="74">
        <v>53.11091371847651</v>
      </c>
      <c r="BA79" s="90">
        <v>31.559680564377349</v>
      </c>
      <c r="BB79" s="89">
        <v>220.24769408450769</v>
      </c>
      <c r="BC79" s="74">
        <v>137.66949716245119</v>
      </c>
      <c r="BD79" s="74">
        <v>74.757685468025215</v>
      </c>
      <c r="BE79" s="70">
        <v>49.325634034261014</v>
      </c>
      <c r="BF79" s="74">
        <v>52.286489836565742</v>
      </c>
      <c r="BG79" s="69">
        <v>51.716567612478805</v>
      </c>
      <c r="BH79" s="88"/>
      <c r="BI79" s="70"/>
      <c r="BJ79" s="70"/>
      <c r="BK79" s="70"/>
      <c r="BL79" s="70"/>
      <c r="BM79" s="69"/>
      <c r="BN79" s="71"/>
      <c r="BP79" s="73"/>
      <c r="BQ79" s="73"/>
      <c r="BT79" s="70"/>
      <c r="BU79" s="69"/>
      <c r="BV79" s="85"/>
      <c r="BW79" s="75"/>
      <c r="BX79" s="75"/>
      <c r="BY79" s="75"/>
      <c r="BZ79" s="75"/>
      <c r="CA79" s="75"/>
      <c r="CB79" s="75"/>
      <c r="CC79" s="75"/>
      <c r="CD79" s="75"/>
      <c r="CE79" s="75"/>
      <c r="CF79" s="75"/>
      <c r="CG79" s="75"/>
      <c r="CH79" s="75"/>
      <c r="CI79" s="75"/>
      <c r="CJ79" s="75"/>
      <c r="CK79" s="75"/>
      <c r="CL79" s="75"/>
      <c r="CM79" s="75"/>
      <c r="CN79" s="75"/>
      <c r="CO79" s="75"/>
      <c r="CP79" s="75"/>
      <c r="CQ79" s="75"/>
      <c r="CR79" s="75"/>
      <c r="CS79" s="75"/>
      <c r="CT79" s="75"/>
      <c r="CU79" s="75"/>
      <c r="CV79" s="75"/>
      <c r="CW79" s="75"/>
      <c r="CX79" s="75"/>
      <c r="CY79" s="75"/>
      <c r="CZ79" s="75"/>
      <c r="DA79" s="75"/>
      <c r="DB79" s="75"/>
      <c r="DC79" s="75"/>
      <c r="DD79" s="75"/>
      <c r="DE79" s="75"/>
      <c r="DF79" s="75"/>
      <c r="DG79" s="75"/>
      <c r="DH79" s="75"/>
      <c r="DI79" s="75"/>
      <c r="DJ79" s="75"/>
      <c r="DK79" s="75"/>
      <c r="DL79" s="75"/>
      <c r="DM79" s="75"/>
      <c r="DN79" s="75"/>
      <c r="DO79" s="75"/>
      <c r="DP79" s="75"/>
      <c r="DQ79" s="75"/>
      <c r="DR79" s="75"/>
      <c r="DS79" s="75"/>
      <c r="DT79" s="75"/>
      <c r="DU79" s="75"/>
      <c r="DV79" s="75"/>
      <c r="DW79" s="75"/>
      <c r="DX79" s="75"/>
      <c r="DY79" s="75"/>
      <c r="DZ79" s="75"/>
      <c r="EA79" s="75"/>
      <c r="EB79" s="75"/>
      <c r="EC79" s="75"/>
      <c r="ED79" s="75"/>
      <c r="EE79" s="75"/>
      <c r="EF79" s="75"/>
      <c r="EG79" s="75"/>
      <c r="EH79" s="75"/>
      <c r="EI79" s="75"/>
      <c r="EJ79" s="75"/>
      <c r="EK79" s="75"/>
      <c r="EL79" s="75"/>
      <c r="EM79" s="75"/>
      <c r="EN79" s="75"/>
      <c r="EO79" s="75"/>
      <c r="EP79" s="75"/>
      <c r="EQ79" s="75"/>
      <c r="ER79" s="75"/>
      <c r="ES79" s="75"/>
      <c r="ET79" s="75"/>
      <c r="EU79" s="75"/>
      <c r="EV79" s="75"/>
      <c r="EW79" s="75"/>
      <c r="EX79" s="75"/>
      <c r="EY79" s="75"/>
      <c r="EZ79" s="75"/>
      <c r="FA79" s="75"/>
      <c r="FB79" s="75"/>
      <c r="FC79" s="75"/>
      <c r="FD79" s="75"/>
      <c r="FE79" s="75"/>
      <c r="FF79" s="75"/>
      <c r="FG79" s="75"/>
      <c r="FH79" s="75"/>
      <c r="FI79" s="75"/>
      <c r="FK79" s="75"/>
      <c r="FL79" s="75"/>
      <c r="FM79" s="75"/>
      <c r="FN79" s="75"/>
      <c r="FO79" s="75"/>
      <c r="FP79" s="75"/>
      <c r="FQ79" s="75"/>
      <c r="IY79" s="219"/>
      <c r="IZ79" s="219"/>
      <c r="JA79" s="33">
        <v>1</v>
      </c>
      <c r="JB79" s="39" t="e">
        <v>#N/A</v>
      </c>
      <c r="JC79" s="39" t="e">
        <v>#N/A</v>
      </c>
      <c r="JD79" s="33">
        <v>1</v>
      </c>
      <c r="JE79" s="32">
        <v>1.96274189411757E+16</v>
      </c>
      <c r="JF79" s="32">
        <v>1.5219299753271804E+16</v>
      </c>
      <c r="JG79" s="32"/>
      <c r="JH79" s="32"/>
      <c r="JI79" s="32">
        <v>1.92004146720998E+16</v>
      </c>
      <c r="JJ79" s="32">
        <v>2.23457873559924E+16</v>
      </c>
      <c r="JK79" s="32">
        <v>2.1048798287623E+16</v>
      </c>
      <c r="JL79" s="32">
        <v>1.99133443880537E+16</v>
      </c>
      <c r="JM79" s="32">
        <v>1.81398996425838E+16</v>
      </c>
      <c r="JN79" s="32">
        <v>1.62612760294074E+16</v>
      </c>
      <c r="JO79" s="32">
        <v>1.44895541934285E+16</v>
      </c>
      <c r="JP79" s="32">
        <v>1.27889721165958E+16</v>
      </c>
      <c r="JQ79" s="32">
        <v>1.09290467515058E+16</v>
      </c>
      <c r="JR79" s="32">
        <v>8871938661779730</v>
      </c>
      <c r="JS79" s="32">
        <v>6954262951052060</v>
      </c>
      <c r="JT79" s="32">
        <v>5123822727744710</v>
      </c>
      <c r="JU79" s="32">
        <v>3838143620403940</v>
      </c>
      <c r="JV79" s="32">
        <v>3008375462468840</v>
      </c>
      <c r="JW79" s="32">
        <v>2235760100986120</v>
      </c>
      <c r="JX79" s="32">
        <v>1500976156515050</v>
      </c>
      <c r="JY79" s="32">
        <v>938279018550737</v>
      </c>
      <c r="JZ79" s="32">
        <v>532592053356456</v>
      </c>
      <c r="KA79" s="32">
        <v>277988614134865</v>
      </c>
      <c r="KB79" s="32">
        <v>168308343132182</v>
      </c>
      <c r="KC79" s="32">
        <v>100517024963368</v>
      </c>
      <c r="KD79" s="32">
        <v>73622486338942.203</v>
      </c>
      <c r="KE79" s="32">
        <v>52381193705415.703</v>
      </c>
      <c r="KF79" s="32">
        <v>36230061328162</v>
      </c>
      <c r="KG79" s="32">
        <v>23703788729705.199</v>
      </c>
      <c r="KH79" s="32">
        <v>14561622147068.4</v>
      </c>
      <c r="KI79" s="32">
        <v>9102399470035.1191</v>
      </c>
      <c r="KJ79" s="32">
        <v>6927134625286.5498</v>
      </c>
      <c r="KK79" s="32">
        <v>5944344541478.75</v>
      </c>
      <c r="KL79" s="32">
        <v>5481648291804.3604</v>
      </c>
      <c r="KM79" s="33">
        <v>1</v>
      </c>
      <c r="KN79" s="32"/>
      <c r="KO79" s="32" t="e">
        <v>#N/A</v>
      </c>
      <c r="KP79" s="32"/>
      <c r="KQ79" s="32"/>
      <c r="KR79" s="32"/>
      <c r="KS79" s="32"/>
      <c r="KT79" s="32"/>
      <c r="KU79" s="32"/>
      <c r="KV79" s="32"/>
      <c r="KW79" s="32"/>
      <c r="KX79" s="32"/>
      <c r="KY79" s="32"/>
      <c r="KZ79" s="32"/>
      <c r="LA79" s="32"/>
      <c r="LB79" s="32"/>
      <c r="LC79" s="32"/>
      <c r="LD79" s="32"/>
      <c r="LE79" s="32"/>
      <c r="LF79" s="32"/>
      <c r="LG79" s="32"/>
      <c r="LH79" s="32"/>
      <c r="LI79" s="32"/>
      <c r="LJ79" s="32"/>
      <c r="LK79" s="32"/>
      <c r="LL79" s="32"/>
      <c r="LM79" s="32"/>
      <c r="LN79" s="32"/>
      <c r="LO79" s="32"/>
      <c r="LP79" s="32"/>
      <c r="LQ79" s="32"/>
      <c r="LR79" s="32"/>
      <c r="LS79" s="32"/>
      <c r="LT79" s="32"/>
      <c r="LU79" s="32"/>
      <c r="LV79" s="32"/>
      <c r="LW79" s="32"/>
      <c r="LX79" s="32"/>
      <c r="LY79" s="32"/>
      <c r="LZ79" s="32"/>
      <c r="MA79" s="32"/>
      <c r="MB79" s="32"/>
      <c r="MC79" s="32"/>
      <c r="MD79" s="32"/>
      <c r="ME79" s="32"/>
      <c r="MF79" s="32"/>
      <c r="MG79" s="32"/>
      <c r="MH79" s="32"/>
      <c r="MI79" s="32"/>
      <c r="MJ79" s="32"/>
      <c r="MK79" s="32"/>
      <c r="ML79" s="32"/>
      <c r="MM79" s="32"/>
      <c r="MN79" s="32"/>
      <c r="MO79" s="32"/>
      <c r="MP79" s="32"/>
      <c r="MQ79" s="32"/>
      <c r="MR79" s="32"/>
      <c r="MS79" s="32"/>
      <c r="MT79" s="32"/>
      <c r="MU79" s="32"/>
      <c r="MV79" s="32"/>
      <c r="MW79" s="32"/>
      <c r="MX79" s="32"/>
      <c r="MY79" s="32"/>
      <c r="MZ79" s="32"/>
      <c r="NA79" s="32"/>
      <c r="NB79" s="32"/>
      <c r="NC79" s="32"/>
      <c r="ND79" s="32"/>
      <c r="NE79" s="32"/>
      <c r="NF79" s="32"/>
      <c r="NG79" s="32"/>
      <c r="NH79" s="32"/>
      <c r="NI79" s="32"/>
      <c r="NJ79" s="32"/>
      <c r="NK79" s="32"/>
      <c r="NL79" s="32"/>
      <c r="NM79" s="32"/>
      <c r="NN79" s="32"/>
      <c r="NO79" s="32"/>
      <c r="NP79" s="32"/>
      <c r="NQ79" s="32"/>
      <c r="NR79" s="32"/>
      <c r="NS79" s="32"/>
      <c r="NT79" s="32"/>
      <c r="NU79" s="32"/>
      <c r="NV79" s="32"/>
      <c r="NW79" s="32"/>
      <c r="NX79" s="32"/>
      <c r="NY79" s="32"/>
      <c r="NZ79" s="32"/>
      <c r="OA79" s="32"/>
      <c r="OB79" s="32"/>
      <c r="OC79" s="32"/>
      <c r="OD79" s="32"/>
      <c r="OE79" s="32"/>
      <c r="OF79" s="32"/>
      <c r="OG79" s="32"/>
      <c r="OH79" s="32"/>
      <c r="OI79" s="32"/>
      <c r="OJ79" s="32"/>
      <c r="OL79" s="173" t="e">
        <v>#N/A</v>
      </c>
      <c r="OM79" s="173">
        <v>78.926461347624965</v>
      </c>
      <c r="ON79" s="173" t="e">
        <v>#N/A</v>
      </c>
      <c r="OO79" s="173" t="e">
        <v>#N/A</v>
      </c>
      <c r="OP79" s="6" t="e">
        <v>#N/A</v>
      </c>
      <c r="OQ79" s="6">
        <v>11.533242781031246</v>
      </c>
      <c r="OR79" s="6" t="e">
        <v>#N/A</v>
      </c>
      <c r="OS79" s="6">
        <v>26.839641941099092</v>
      </c>
      <c r="OT79" s="175">
        <v>4232107563004150</v>
      </c>
      <c r="OU79" s="175">
        <v>1911386827055700</v>
      </c>
      <c r="OV79" s="176">
        <v>119.71740501094099</v>
      </c>
      <c r="OW79" s="176">
        <v>47.789136701337704</v>
      </c>
      <c r="OX79" s="39">
        <v>3073169896243200</v>
      </c>
      <c r="OY79" s="39">
        <v>2811418214662140</v>
      </c>
      <c r="OZ79" s="39">
        <v>1693594188513280</v>
      </c>
      <c r="PA79" s="39">
        <v>2460668905127930</v>
      </c>
      <c r="PB79" s="39">
        <v>3478706613911550</v>
      </c>
      <c r="PC79" s="39">
        <v>3114362927579130</v>
      </c>
      <c r="PD79" s="39">
        <v>3401545110519800</v>
      </c>
      <c r="PE79" s="39">
        <v>3056936798912510</v>
      </c>
      <c r="PF79" s="39">
        <v>2819830713417720</v>
      </c>
      <c r="PG79" s="39">
        <v>2937201700634620</v>
      </c>
      <c r="PH79" s="39">
        <v>3630121390964730</v>
      </c>
      <c r="PI79" s="39">
        <v>4967637557706750</v>
      </c>
      <c r="PJ79" s="39">
        <v>4977218019131390</v>
      </c>
      <c r="PK79" s="39">
        <v>5451018947002360</v>
      </c>
      <c r="PL79" s="39">
        <v>4429201666998270</v>
      </c>
      <c r="PM79" s="39">
        <v>4523577130876920</v>
      </c>
      <c r="PN79" s="39">
        <v>5836884714455040</v>
      </c>
      <c r="PO79" s="39">
        <v>5465376485801980</v>
      </c>
      <c r="PP79" s="39">
        <v>6147351257284600</v>
      </c>
      <c r="PQ79" s="39">
        <v>6843527875002360</v>
      </c>
      <c r="PR79" s="39">
        <v>6536319601737720</v>
      </c>
      <c r="PS79" s="39">
        <v>6554174854529020</v>
      </c>
      <c r="PT79" s="39">
        <v>6314652044623870</v>
      </c>
      <c r="PU79" s="39">
        <v>6312399334277120</v>
      </c>
      <c r="PV79" s="39">
        <v>6623242223616000</v>
      </c>
      <c r="PW79" s="39">
        <v>7013060434722810</v>
      </c>
      <c r="PX79" s="39">
        <v>7004880132636670</v>
      </c>
      <c r="PY79" s="39">
        <v>6948633777799160</v>
      </c>
      <c r="PZ79" s="39">
        <v>6760177592172540</v>
      </c>
      <c r="QA79" s="39">
        <v>7313920746323960</v>
      </c>
      <c r="QB79" s="39">
        <v>6771070702977020</v>
      </c>
      <c r="QC79" s="39">
        <v>6601656791728120</v>
      </c>
      <c r="QD79" s="39">
        <v>6490348956155900</v>
      </c>
      <c r="QE79" s="39">
        <v>6517031440482300</v>
      </c>
      <c r="QF79" s="39">
        <v>6241276286468090</v>
      </c>
      <c r="QG79" s="39">
        <v>5784808235991040</v>
      </c>
      <c r="QH79" s="39">
        <v>5930265356533760</v>
      </c>
      <c r="QI79" s="39">
        <v>5376105053683710</v>
      </c>
      <c r="QJ79" s="39">
        <v>5333620310933500</v>
      </c>
      <c r="QK79" s="39">
        <v>4674914598518780</v>
      </c>
      <c r="QL79" s="39">
        <v>4577665264648190</v>
      </c>
      <c r="QM79" s="39">
        <v>4400753951113210</v>
      </c>
      <c r="QN79" s="39">
        <v>4239306667327480</v>
      </c>
      <c r="QO79" s="39">
        <v>4217411460923390</v>
      </c>
      <c r="QP79" s="39">
        <v>3595463152369660</v>
      </c>
      <c r="QQ79" s="39">
        <v>3613238679830520</v>
      </c>
      <c r="QR79" s="39">
        <v>3437767254081530</v>
      </c>
      <c r="QS79" s="39">
        <v>3001450653286400</v>
      </c>
      <c r="QT79" s="39">
        <v>3092867958439930</v>
      </c>
      <c r="QU79" s="39">
        <v>2922576531685370</v>
      </c>
      <c r="QV79" s="39">
        <v>2654493263003640</v>
      </c>
      <c r="QW79" s="39">
        <v>2397591404806140</v>
      </c>
      <c r="QX79" s="39">
        <v>2387137454407680</v>
      </c>
      <c r="QY79" s="39">
        <v>2170088866185210</v>
      </c>
      <c r="QZ79" s="39">
        <v>1888293511757820</v>
      </c>
      <c r="RA79" s="39">
        <v>1778064652500990</v>
      </c>
      <c r="RB79" s="39">
        <v>1644515999875070</v>
      </c>
      <c r="RC79" s="39">
        <v>1400952833703930</v>
      </c>
      <c r="RD79" s="39">
        <v>1224687241658360</v>
      </c>
      <c r="RE79" s="39">
        <v>1052109751451640</v>
      </c>
      <c r="RF79" s="39">
        <v>953989814288384</v>
      </c>
      <c r="RG79" s="39">
        <v>823099008221184</v>
      </c>
      <c r="RH79" s="39">
        <v>735265719058432</v>
      </c>
      <c r="RI79" s="39">
        <v>632948189560832</v>
      </c>
      <c r="RJ79" s="39">
        <v>571205283217408</v>
      </c>
      <c r="RK79" s="39">
        <v>430246167838720</v>
      </c>
      <c r="RL79" s="39">
        <v>421810113871872</v>
      </c>
      <c r="RM79" s="39">
        <v>322602912448512</v>
      </c>
      <c r="RN79" s="39">
        <v>308825999540224</v>
      </c>
      <c r="RO79" s="39">
        <v>276523164631040</v>
      </c>
      <c r="RP79" s="39">
        <v>232317398286336</v>
      </c>
      <c r="RQ79" s="39">
        <v>192191314001920</v>
      </c>
      <c r="RR79" s="39">
        <v>143145203400704</v>
      </c>
      <c r="RS79" s="39">
        <v>154755137536000</v>
      </c>
      <c r="RT79" s="39">
        <v>90893570801664</v>
      </c>
      <c r="RU79" s="39">
        <v>93734389678080</v>
      </c>
      <c r="RV79" s="39">
        <v>71219760070656</v>
      </c>
      <c r="RW79" s="39">
        <v>84991673368576</v>
      </c>
      <c r="RX79" s="39">
        <v>69894632636416</v>
      </c>
      <c r="RY79" s="39">
        <v>46705588305920</v>
      </c>
      <c r="RZ79" s="39">
        <v>46451266682880</v>
      </c>
      <c r="SA79" s="39">
        <v>29893796560896</v>
      </c>
      <c r="SB79" s="39">
        <v>26521498550272</v>
      </c>
      <c r="SC79" s="39">
        <v>18397427400704</v>
      </c>
      <c r="SD79" s="39">
        <v>20513915142144</v>
      </c>
      <c r="SE79" s="39">
        <v>25273716178944</v>
      </c>
      <c r="SF79" s="39">
        <v>10048755466240</v>
      </c>
      <c r="SG79" s="39">
        <v>10602769547264</v>
      </c>
      <c r="SH79" s="39">
        <v>15970199404544</v>
      </c>
      <c r="SI79" s="39">
        <v>8869278384128</v>
      </c>
      <c r="SJ79" s="39">
        <v>11845786140672</v>
      </c>
      <c r="SK79" s="39">
        <v>10771847184384</v>
      </c>
      <c r="SL79" s="39">
        <v>14524416524288</v>
      </c>
      <c r="SM79" s="39">
        <v>2731665522688</v>
      </c>
      <c r="SN79" s="39">
        <v>6689194508288</v>
      </c>
      <c r="SO79" s="39">
        <v>5554924683264</v>
      </c>
      <c r="SP79" s="39">
        <v>2616641716224</v>
      </c>
      <c r="SQ79" s="39">
        <v>2845207953408</v>
      </c>
      <c r="SR79" s="39">
        <v>0</v>
      </c>
      <c r="SS79" s="39">
        <v>2453443964829690</v>
      </c>
      <c r="ST79" s="39">
        <v>1517683736576000</v>
      </c>
      <c r="SU79" s="39">
        <v>949306152452096</v>
      </c>
      <c r="SV79" s="39">
        <v>1410076149547000</v>
      </c>
      <c r="SW79" s="39">
        <v>1422498268708860</v>
      </c>
      <c r="SX79" s="39">
        <v>1088527987113980</v>
      </c>
      <c r="SY79" s="39">
        <v>1005753766772730</v>
      </c>
      <c r="SZ79" s="39">
        <v>1284299777114110</v>
      </c>
      <c r="TA79" s="39">
        <v>1025138497683450</v>
      </c>
      <c r="TB79" s="39">
        <v>1160686726021120</v>
      </c>
      <c r="TC79" s="39">
        <v>1441109838397440</v>
      </c>
      <c r="TD79" s="39">
        <v>1896959010930680</v>
      </c>
      <c r="TE79" s="39">
        <v>1755715655958520</v>
      </c>
      <c r="TF79" s="39">
        <v>1791700636794880</v>
      </c>
      <c r="TG79" s="39">
        <v>1494482725896190</v>
      </c>
      <c r="TH79" s="39">
        <v>1575117112999930</v>
      </c>
      <c r="TI79" s="39">
        <v>1977796737892350</v>
      </c>
      <c r="TJ79" s="39">
        <v>1793068718096380</v>
      </c>
      <c r="TK79" s="39">
        <v>2078146367062010</v>
      </c>
      <c r="TL79" s="39">
        <v>2600809661464570</v>
      </c>
      <c r="TM79" s="39">
        <v>2440786159337470</v>
      </c>
      <c r="TN79" s="39">
        <v>2540637169647610</v>
      </c>
      <c r="TO79" s="39">
        <v>2499600367747070</v>
      </c>
      <c r="TP79" s="39">
        <v>2622517499920380</v>
      </c>
      <c r="TQ79" s="39">
        <v>2746915858939900</v>
      </c>
      <c r="TR79" s="39">
        <v>2925734943260670</v>
      </c>
      <c r="TS79" s="39">
        <v>2946128790159360</v>
      </c>
      <c r="TT79" s="39">
        <v>3033830143295480</v>
      </c>
      <c r="TU79" s="39">
        <v>2838045132849150</v>
      </c>
      <c r="TV79" s="39">
        <v>3304988608561150</v>
      </c>
      <c r="TW79" s="39">
        <v>2970839347625980</v>
      </c>
      <c r="TX79" s="39">
        <v>2906613480423420</v>
      </c>
      <c r="TY79" s="39">
        <v>2888585892069370</v>
      </c>
      <c r="TZ79" s="39">
        <v>2867213597933560</v>
      </c>
      <c r="UA79" s="39">
        <v>2808838013059070</v>
      </c>
      <c r="UB79" s="39">
        <v>2626531415293950</v>
      </c>
      <c r="UC79" s="39">
        <v>2683854733180920</v>
      </c>
      <c r="UD79" s="39">
        <v>2383162999046140</v>
      </c>
      <c r="UE79" s="39">
        <v>2400648884649980</v>
      </c>
      <c r="UF79" s="39">
        <v>2060067910189050</v>
      </c>
      <c r="UG79" s="39">
        <v>1963802929135610</v>
      </c>
      <c r="UH79" s="39">
        <v>1915466025009150</v>
      </c>
      <c r="UI79" s="39">
        <v>1735161150439420</v>
      </c>
      <c r="UJ79" s="39">
        <v>1680391190609920</v>
      </c>
      <c r="UK79" s="39">
        <v>1457146575192060</v>
      </c>
      <c r="UL79" s="39">
        <v>1345736868364280</v>
      </c>
      <c r="UM79" s="39">
        <v>1305873397841920</v>
      </c>
      <c r="UN79" s="39">
        <v>1035619492954110</v>
      </c>
      <c r="UO79" s="39">
        <v>1127523672915960</v>
      </c>
      <c r="UP79" s="39">
        <v>1061139718864890</v>
      </c>
      <c r="UQ79" s="39">
        <v>954239056609280</v>
      </c>
      <c r="UR79" s="39">
        <v>836859009695744</v>
      </c>
      <c r="US79" s="39">
        <v>807810870804480</v>
      </c>
      <c r="UT79" s="39">
        <v>750174892720128</v>
      </c>
      <c r="UU79" s="39">
        <v>627805167550464</v>
      </c>
      <c r="UV79" s="39">
        <v>583817253355520</v>
      </c>
      <c r="UW79" s="39">
        <v>547955551502336</v>
      </c>
      <c r="UX79" s="39">
        <v>497062034538496</v>
      </c>
      <c r="UY79" s="39">
        <v>415708072640512</v>
      </c>
      <c r="UZ79" s="39">
        <v>363581161865216</v>
      </c>
      <c r="VA79" s="39">
        <v>318997824274432</v>
      </c>
      <c r="VB79" s="39">
        <v>264055931535360</v>
      </c>
      <c r="VC79" s="39">
        <v>239901622665216</v>
      </c>
      <c r="VD79" s="39">
        <v>212413999742976</v>
      </c>
      <c r="VE79" s="39">
        <v>208175504556032</v>
      </c>
      <c r="VF79" s="39">
        <v>141475652304896</v>
      </c>
      <c r="VG79" s="39">
        <v>142160313712640</v>
      </c>
      <c r="VH79" s="39">
        <v>106887408254976</v>
      </c>
      <c r="VI79" s="39">
        <v>103973759483904</v>
      </c>
      <c r="VJ79" s="39">
        <v>91251898580992</v>
      </c>
      <c r="VK79" s="39">
        <v>71095659003904</v>
      </c>
      <c r="VL79" s="39">
        <v>72999621361664</v>
      </c>
      <c r="VM79" s="39">
        <v>53983863373824</v>
      </c>
      <c r="VN79" s="39">
        <v>59070073536512</v>
      </c>
      <c r="VO79" s="39">
        <v>38271274975232</v>
      </c>
      <c r="VP79" s="39">
        <v>30765528121344</v>
      </c>
      <c r="VQ79" s="39">
        <v>28748608962560</v>
      </c>
      <c r="VR79" s="39">
        <v>32198608551936</v>
      </c>
      <c r="VS79" s="39">
        <v>34575881338880</v>
      </c>
      <c r="VT79" s="39">
        <v>22928368336896</v>
      </c>
      <c r="VU79" s="39">
        <v>21525990211584</v>
      </c>
      <c r="VV79" s="39">
        <v>13701006491648</v>
      </c>
      <c r="VW79" s="39">
        <v>13624466735104</v>
      </c>
      <c r="VX79" s="39">
        <v>10671857074176</v>
      </c>
      <c r="VY79" s="39">
        <v>9475656253440</v>
      </c>
      <c r="VZ79" s="39">
        <v>11465398419456</v>
      </c>
      <c r="WA79" s="39">
        <v>4600264392704</v>
      </c>
      <c r="WB79" s="39">
        <v>7610437730304</v>
      </c>
      <c r="WC79" s="39">
        <v>10219836932096</v>
      </c>
      <c r="WD79" s="39">
        <v>7230144905216</v>
      </c>
      <c r="WE79" s="39">
        <v>7355834564608</v>
      </c>
      <c r="WF79" s="39">
        <v>6134284419072</v>
      </c>
      <c r="WG79" s="39">
        <v>7603677036544</v>
      </c>
      <c r="WH79" s="39">
        <v>2534069501952</v>
      </c>
      <c r="WI79" s="39">
        <v>5050925056000</v>
      </c>
      <c r="WJ79" s="39">
        <v>3923883851776</v>
      </c>
      <c r="WK79" s="39">
        <v>2452408238080</v>
      </c>
      <c r="WL79" s="39">
        <v>3453087645696</v>
      </c>
      <c r="WM79" s="39">
        <v>1012192837632</v>
      </c>
      <c r="WN79" s="36"/>
      <c r="WO79" s="37">
        <v>0.31536902836243103</v>
      </c>
      <c r="WP79" s="37" t="e">
        <v>#N/A</v>
      </c>
      <c r="WQ79" s="37">
        <v>14.30034886104848</v>
      </c>
      <c r="WR79" s="37" t="e">
        <v>#N/A</v>
      </c>
      <c r="WS79" s="37">
        <v>1.3435840261594696</v>
      </c>
      <c r="WT79" s="37" t="e">
        <v>#N/A</v>
      </c>
      <c r="WU79" s="37">
        <v>60.924563194999443</v>
      </c>
      <c r="WV79" t="e">
        <v>#N/A</v>
      </c>
      <c r="WW79"/>
      <c r="WX79" s="39">
        <v>4.7751038582478342</v>
      </c>
      <c r="WY79" s="39">
        <v>80.050000000000011</v>
      </c>
      <c r="WZ79" s="39">
        <v>19.471958445045782</v>
      </c>
      <c r="XA79" s="39">
        <v>67.636828644501279</v>
      </c>
      <c r="XB79" s="227">
        <v>1.5152541559877948E+16</v>
      </c>
      <c r="XC79" s="227">
        <v>7.7172567599632976E+16</v>
      </c>
      <c r="XD79" s="39">
        <v>381.87998870238744</v>
      </c>
      <c r="XE79" s="39">
        <v>604.7721643374399</v>
      </c>
      <c r="XF79" s="39">
        <v>414.79579372440202</v>
      </c>
      <c r="XG79" s="39">
        <v>556.26892487679845</v>
      </c>
      <c r="XH79" s="220"/>
      <c r="XI79" s="223"/>
      <c r="XJ79" s="223"/>
      <c r="XK79" s="187">
        <v>4854543847094170</v>
      </c>
      <c r="XL79" s="187">
        <v>4835964163425890</v>
      </c>
      <c r="XM79" s="187">
        <v>6350781936243090</v>
      </c>
      <c r="XN79" s="187">
        <v>8062468887191780</v>
      </c>
      <c r="XO79" s="187">
        <v>9613476450387270</v>
      </c>
      <c r="XP79" s="32">
        <v>1.08221446551561E+16</v>
      </c>
      <c r="XQ79" s="32">
        <v>1.16143756227361E+16</v>
      </c>
      <c r="XR79" s="32">
        <v>1.17718149799708E+16</v>
      </c>
      <c r="XS79" s="32">
        <v>1.12577521831965E+16</v>
      </c>
      <c r="XT79" s="32">
        <v>1.01762665793002E+16</v>
      </c>
      <c r="XU79" s="187">
        <v>8799343338430080</v>
      </c>
      <c r="XV79" s="187">
        <v>7373400675560920</v>
      </c>
      <c r="XW79" s="187">
        <v>5962129858639340</v>
      </c>
      <c r="XX79" s="187">
        <v>4666122263456420</v>
      </c>
      <c r="XY79" s="187">
        <v>3517515400593230</v>
      </c>
      <c r="XZ79" s="187">
        <v>2525718752624550</v>
      </c>
      <c r="YA79" s="187">
        <v>1718277118555780</v>
      </c>
      <c r="YB79" s="187">
        <v>1107374591391200</v>
      </c>
      <c r="YC79" s="187">
        <v>690422579531784</v>
      </c>
      <c r="YD79" s="187">
        <v>433810726540663</v>
      </c>
      <c r="YE79" s="187">
        <v>287289586431528</v>
      </c>
      <c r="YF79" s="187">
        <v>202500997318288</v>
      </c>
      <c r="YG79" s="187">
        <v>150415568118224</v>
      </c>
      <c r="YH79" s="187">
        <v>114285837943603</v>
      </c>
      <c r="YI79" s="187">
        <v>87311075085854.297</v>
      </c>
      <c r="YJ79" s="187">
        <v>65159159066208.398</v>
      </c>
      <c r="YK79" s="187">
        <v>46065598912597</v>
      </c>
      <c r="YL79" s="187">
        <v>30347830374319.5</v>
      </c>
      <c r="YM79" s="187">
        <v>18080972871168.699</v>
      </c>
      <c r="YN79" s="187">
        <v>9550888672215.8301</v>
      </c>
      <c r="YO79" s="187">
        <v>4993061278098.4805</v>
      </c>
      <c r="YP79" s="187">
        <v>3719049872114.3501</v>
      </c>
      <c r="YQ79" s="187">
        <v>4609914049078.4102</v>
      </c>
      <c r="YR79" s="187">
        <v>6261894154872.4004</v>
      </c>
      <c r="YS79" s="187">
        <v>7317020378123.2197</v>
      </c>
      <c r="YT79"/>
      <c r="YU79" s="187"/>
      <c r="YV79" s="187"/>
      <c r="YW79" s="187"/>
      <c r="YX79" s="32">
        <v>1.09433971532163E+16</v>
      </c>
      <c r="YY79" s="187">
        <v>4955096914883050</v>
      </c>
      <c r="YZ79" s="187">
        <v>4440617416286540</v>
      </c>
      <c r="ZA79" s="187">
        <v>5520470608124530</v>
      </c>
      <c r="ZB79" s="187">
        <v>6617076113911990</v>
      </c>
      <c r="ZC79" s="187">
        <v>7531718389728780</v>
      </c>
      <c r="ZD79" s="187">
        <v>8127179512461010</v>
      </c>
      <c r="ZE79" s="187">
        <v>8252828197731320</v>
      </c>
      <c r="ZF79" s="187">
        <v>7895517366481520</v>
      </c>
      <c r="ZG79" s="187">
        <v>7145186887439310</v>
      </c>
      <c r="ZH79" s="187">
        <v>6206028373824510</v>
      </c>
      <c r="ZI79" s="187">
        <v>5236818590291990</v>
      </c>
      <c r="ZJ79" s="187">
        <v>4261696496650830</v>
      </c>
      <c r="ZK79" s="187">
        <v>3350279831304540</v>
      </c>
      <c r="ZL79" s="187">
        <v>2515904904819670</v>
      </c>
      <c r="ZM79" s="187">
        <v>1768797308338700</v>
      </c>
      <c r="ZN79" s="187">
        <v>1146482067597220</v>
      </c>
      <c r="ZO79" s="187">
        <v>688214253903235</v>
      </c>
      <c r="ZP79" s="187">
        <v>426027553361414</v>
      </c>
      <c r="ZQ79" s="187">
        <v>331454104896208</v>
      </c>
      <c r="ZR79" s="187">
        <v>299964566279058</v>
      </c>
      <c r="ZS79" s="187">
        <v>262140660767102</v>
      </c>
      <c r="ZT79" s="187">
        <v>212783641572977</v>
      </c>
      <c r="ZU79" s="187">
        <v>165986182936216</v>
      </c>
      <c r="ZV79" s="187">
        <v>133156196076195</v>
      </c>
      <c r="ZW79" s="187">
        <v>112646934671742</v>
      </c>
      <c r="ZX79" s="187">
        <v>96241046063746</v>
      </c>
      <c r="ZY79" s="187">
        <v>80098988430284.594</v>
      </c>
      <c r="ZZ79" s="187">
        <v>62655563988107.898</v>
      </c>
      <c r="AAA79" s="187">
        <v>44802089170659.602</v>
      </c>
      <c r="AAB79" s="187">
        <v>28258981948494.699</v>
      </c>
      <c r="AAC79" s="187">
        <v>15781424717829.4</v>
      </c>
      <c r="AAD79" s="187">
        <v>12907067339474.1</v>
      </c>
      <c r="AAE79" s="187">
        <v>16661802048374.801</v>
      </c>
      <c r="AAF79" s="187">
        <v>18868832396638.801</v>
      </c>
    </row>
    <row r="80" spans="1:708" x14ac:dyDescent="0.3">
      <c r="A80" s="2">
        <v>43132</v>
      </c>
      <c r="B80" s="4" t="s">
        <v>6</v>
      </c>
      <c r="C80" s="4" t="s">
        <v>28</v>
      </c>
      <c r="D80" s="4">
        <v>82</v>
      </c>
      <c r="E80" s="3">
        <v>0.67696759259259265</v>
      </c>
      <c r="F80" s="3">
        <v>0.67905092592592586</v>
      </c>
      <c r="G80" s="196"/>
      <c r="H80" s="57">
        <v>43132.67696759259</v>
      </c>
      <c r="I80" s="57">
        <v>43132.679050925923</v>
      </c>
      <c r="J80" s="196">
        <f t="shared" si="2"/>
        <v>74</v>
      </c>
      <c r="K80" s="77">
        <v>3.8</v>
      </c>
      <c r="L80" s="53">
        <v>84</v>
      </c>
      <c r="M80" s="53">
        <v>6.5</v>
      </c>
      <c r="N80" s="53">
        <v>1.4</v>
      </c>
      <c r="O80" s="53">
        <v>256</v>
      </c>
      <c r="P80" s="53">
        <v>983.8</v>
      </c>
      <c r="Q80" s="54">
        <v>37</v>
      </c>
      <c r="R80" s="210" t="s">
        <v>28</v>
      </c>
      <c r="S80" s="211">
        <v>14.04</v>
      </c>
      <c r="T80" s="211">
        <v>1.9599813866914841</v>
      </c>
      <c r="U80" s="212">
        <v>3151.8666666666668</v>
      </c>
      <c r="V80" s="78">
        <v>82</v>
      </c>
      <c r="W80" s="116">
        <v>7.2346368715083802</v>
      </c>
      <c r="X80" s="116">
        <v>60.214734636871505</v>
      </c>
      <c r="Y80" s="116">
        <v>4.0871159217877091</v>
      </c>
      <c r="Z80" s="117">
        <v>34.904699936871509</v>
      </c>
      <c r="AA80" s="117">
        <v>3206.1749803351945</v>
      </c>
      <c r="AB80" s="116">
        <v>1.4553587753072621</v>
      </c>
      <c r="AC80" s="116">
        <v>2.2910755916201109</v>
      </c>
      <c r="AD80" s="116">
        <v>82.59986033519553</v>
      </c>
      <c r="AE80" s="116">
        <v>22.201172516759783</v>
      </c>
      <c r="AF80" s="116">
        <v>458.43662709497204</v>
      </c>
      <c r="AG80" s="116">
        <v>1.313226283072626</v>
      </c>
      <c r="AH80" s="116">
        <v>87.632114175977648</v>
      </c>
      <c r="AI80" s="116">
        <v>469.32018156424579</v>
      </c>
      <c r="AJ80" s="118">
        <v>79.397608240223462</v>
      </c>
      <c r="AK80" s="83">
        <v>3206.6714667955798</v>
      </c>
      <c r="AL80" s="84">
        <v>31.456454076465995</v>
      </c>
      <c r="AM80" s="76"/>
      <c r="AN80" s="48">
        <v>624.06981151927562</v>
      </c>
      <c r="AO80" s="49">
        <v>49.056676546464558</v>
      </c>
      <c r="AP80" s="48">
        <v>1.3635139080158192</v>
      </c>
      <c r="AQ80" s="49">
        <v>2.2402331760569664E-2</v>
      </c>
      <c r="AR80" s="49">
        <v>1.1392375872093266</v>
      </c>
      <c r="AS80" s="49">
        <v>3.9146669124431027E-3</v>
      </c>
      <c r="AT80" s="89">
        <v>1347.5873598380731</v>
      </c>
      <c r="AU80" s="90">
        <v>88.733851746618399</v>
      </c>
      <c r="AV80" s="89">
        <v>884.4027180386895</v>
      </c>
      <c r="AW80" s="90">
        <v>58.234784627381195</v>
      </c>
      <c r="AX80" s="74">
        <v>818.39992775498752</v>
      </c>
      <c r="AY80" s="74">
        <v>77.314351509258984</v>
      </c>
      <c r="AZ80" s="74">
        <v>628.32892901618038</v>
      </c>
      <c r="BA80" s="90">
        <v>60.018095325035347</v>
      </c>
      <c r="BB80" s="89">
        <v>2565.9775310472337</v>
      </c>
      <c r="BC80" s="74">
        <v>210.36332453109841</v>
      </c>
      <c r="BD80" s="74">
        <v>882.04100027746802</v>
      </c>
      <c r="BE80" s="70">
        <v>72.77410183922504</v>
      </c>
      <c r="BF80" s="74">
        <v>603.59589196950367</v>
      </c>
      <c r="BG80" s="69">
        <v>72.180198891476152</v>
      </c>
      <c r="BH80" s="88">
        <v>303.1927482330629</v>
      </c>
      <c r="BI80" s="70">
        <v>19.964167944997005</v>
      </c>
      <c r="BJ80" s="70">
        <v>258.48600990991378</v>
      </c>
      <c r="BK80" s="70">
        <v>24.690631397876857</v>
      </c>
      <c r="BL80" s="70">
        <v>248.31117350828615</v>
      </c>
      <c r="BM80" s="69">
        <v>29.693956054474761</v>
      </c>
      <c r="BN80" s="71"/>
      <c r="BO80" s="72">
        <v>833426.80335180904</v>
      </c>
      <c r="BP80" s="73"/>
      <c r="BQ80" s="73">
        <v>2135150184488159.5</v>
      </c>
      <c r="BS80" s="49">
        <v>124.48097475743221</v>
      </c>
      <c r="BT80" s="70"/>
      <c r="BU80" s="69">
        <v>318.90692157929431</v>
      </c>
      <c r="BV80" s="85">
        <v>537203721567073.37</v>
      </c>
      <c r="BW80" s="75">
        <v>528540095416509.87</v>
      </c>
      <c r="BX80" s="75">
        <v>555160118228546.75</v>
      </c>
      <c r="BY80" s="75">
        <v>584695436463902.5</v>
      </c>
      <c r="BZ80" s="75">
        <v>614605281006729.25</v>
      </c>
      <c r="CA80" s="75">
        <v>679052310424730.62</v>
      </c>
      <c r="CB80" s="75">
        <v>696634403795230.25</v>
      </c>
      <c r="CC80" s="75">
        <v>791170019738267.12</v>
      </c>
      <c r="CD80" s="75">
        <v>822469859082697</v>
      </c>
      <c r="CE80" s="75">
        <v>944555489045612.62</v>
      </c>
      <c r="CF80" s="75">
        <v>939072979786737.12</v>
      </c>
      <c r="CG80" s="75">
        <v>1069755378875612.4</v>
      </c>
      <c r="CH80" s="75">
        <v>1182121260694338.5</v>
      </c>
      <c r="CI80" s="75">
        <v>1261906654624719.2</v>
      </c>
      <c r="CJ80" s="75">
        <v>1286868627624127.5</v>
      </c>
      <c r="CK80" s="75">
        <v>1339127065424248</v>
      </c>
      <c r="CL80" s="75">
        <v>1475955218299008.5</v>
      </c>
      <c r="CM80" s="75">
        <v>1570309134920978.5</v>
      </c>
      <c r="CN80" s="75">
        <v>1646814574372576.5</v>
      </c>
      <c r="CO80" s="75">
        <v>1685846240980335.5</v>
      </c>
      <c r="CP80" s="75">
        <v>1812042269142810.5</v>
      </c>
      <c r="CQ80" s="75">
        <v>1859501367246125.2</v>
      </c>
      <c r="CR80" s="75">
        <v>1988470363777041</v>
      </c>
      <c r="CS80" s="75">
        <v>2131617280310227</v>
      </c>
      <c r="CT80" s="75">
        <v>2237639118959922.5</v>
      </c>
      <c r="CU80" s="75">
        <v>2316036315472143.5</v>
      </c>
      <c r="CV80" s="75">
        <v>2418172289599178</v>
      </c>
      <c r="CW80" s="75">
        <v>2559321672262640.5</v>
      </c>
      <c r="CX80" s="75">
        <v>2655019834966107</v>
      </c>
      <c r="CY80" s="75">
        <v>2644379086616690</v>
      </c>
      <c r="CZ80" s="75">
        <v>2793313579263606</v>
      </c>
      <c r="DA80" s="75">
        <v>2821378387782440.5</v>
      </c>
      <c r="DB80" s="75">
        <v>2910418997861961</v>
      </c>
      <c r="DC80" s="75">
        <v>2939657223350767</v>
      </c>
      <c r="DD80" s="75">
        <v>3008903328739183.5</v>
      </c>
      <c r="DE80" s="75">
        <v>3007444719432933.5</v>
      </c>
      <c r="DF80" s="75">
        <v>3013411403427209</v>
      </c>
      <c r="DG80" s="75">
        <v>3045163635414365.5</v>
      </c>
      <c r="DH80" s="75">
        <v>3035599284151867</v>
      </c>
      <c r="DI80" s="75">
        <v>3098438167456998.5</v>
      </c>
      <c r="DJ80" s="75">
        <v>3114511000703082</v>
      </c>
      <c r="DK80" s="75">
        <v>3095408521303424.5</v>
      </c>
      <c r="DL80" s="75">
        <v>3058649195350230</v>
      </c>
      <c r="DM80" s="75">
        <v>3050371786081672</v>
      </c>
      <c r="DN80" s="75">
        <v>3019251212888887</v>
      </c>
      <c r="DO80" s="75">
        <v>3010265636731394</v>
      </c>
      <c r="DP80" s="75">
        <v>2930040766405932</v>
      </c>
      <c r="DQ80" s="75">
        <v>2911119084139849.5</v>
      </c>
      <c r="DR80" s="75">
        <v>2849200221230694.5</v>
      </c>
      <c r="DS80" s="75">
        <v>2720730482411219.5</v>
      </c>
      <c r="DT80" s="75">
        <v>2645453235823830.5</v>
      </c>
      <c r="DU80" s="75">
        <v>2564008898455447.5</v>
      </c>
      <c r="DV80" s="75">
        <v>2471451920719034.5</v>
      </c>
      <c r="DW80" s="75">
        <v>2345988570132981.5</v>
      </c>
      <c r="DX80" s="75">
        <v>2214924246310641.7</v>
      </c>
      <c r="DY80" s="75">
        <v>2130000704654820.5</v>
      </c>
      <c r="DZ80" s="75">
        <v>2019814796653649.7</v>
      </c>
      <c r="EA80" s="75">
        <v>1868003145630813.7</v>
      </c>
      <c r="EB80" s="75">
        <v>1737615769821482.5</v>
      </c>
      <c r="EC80" s="75">
        <v>1598301950822802.2</v>
      </c>
      <c r="ED80" s="75">
        <v>1495740466595876.5</v>
      </c>
      <c r="EE80" s="75">
        <v>1370682111702470.7</v>
      </c>
      <c r="EF80" s="75">
        <v>1271134329078048.2</v>
      </c>
      <c r="EG80" s="75">
        <v>1160053259271557.5</v>
      </c>
      <c r="EH80" s="75">
        <v>1037451194030175.9</v>
      </c>
      <c r="EI80" s="75">
        <v>933378943098983.37</v>
      </c>
      <c r="EJ80" s="75">
        <v>835288529003887.62</v>
      </c>
      <c r="EK80" s="75">
        <v>741153861332372</v>
      </c>
      <c r="EL80" s="75">
        <v>655038010002011.75</v>
      </c>
      <c r="EM80" s="75">
        <v>577335302750756.87</v>
      </c>
      <c r="EN80" s="75">
        <v>497497722667065.44</v>
      </c>
      <c r="EO80" s="75">
        <v>419550675778979.12</v>
      </c>
      <c r="EP80" s="75">
        <v>358402375838341.31</v>
      </c>
      <c r="EQ80" s="75">
        <v>297822123567013.87</v>
      </c>
      <c r="ER80" s="75">
        <v>254161674839243.81</v>
      </c>
      <c r="ES80" s="75">
        <v>205726029334723.91</v>
      </c>
      <c r="ET80" s="75">
        <v>177238275047193.25</v>
      </c>
      <c r="EU80" s="75">
        <v>142391301583761.56</v>
      </c>
      <c r="EV80" s="75">
        <v>117151818451975.27</v>
      </c>
      <c r="EW80" s="75">
        <v>94270541657121.625</v>
      </c>
      <c r="EX80" s="75">
        <v>79428585390973.719</v>
      </c>
      <c r="EY80" s="75">
        <v>59396928063780.711</v>
      </c>
      <c r="EZ80" s="75">
        <v>49143224818213.523</v>
      </c>
      <c r="FA80" s="75">
        <v>36549270292196.602</v>
      </c>
      <c r="FB80" s="75">
        <v>27742609183228.641</v>
      </c>
      <c r="FC80" s="75">
        <v>21773726424999.516</v>
      </c>
      <c r="FD80" s="75">
        <v>16895164010334.719</v>
      </c>
      <c r="FE80" s="75">
        <v>13345878899914.424</v>
      </c>
      <c r="FF80" s="75">
        <v>9980283471278.6543</v>
      </c>
      <c r="FG80" s="75">
        <v>8254604164193.9404</v>
      </c>
      <c r="FH80" s="75">
        <v>6289436373416.8604</v>
      </c>
      <c r="FI80" s="75">
        <v>4215030698410.1865</v>
      </c>
      <c r="FK80" s="75"/>
      <c r="FL80" s="75"/>
      <c r="FM80" s="75"/>
      <c r="FN80" s="75"/>
      <c r="FO80" s="75"/>
      <c r="FP80" s="75"/>
      <c r="FQ80" s="75"/>
      <c r="IY80" s="219">
        <v>17.476349054655437</v>
      </c>
      <c r="IZ80" s="219">
        <v>2.8837648574338277</v>
      </c>
      <c r="JA80" s="33">
        <v>1</v>
      </c>
      <c r="JB80" s="39">
        <v>1.5362641201130898E+16</v>
      </c>
      <c r="JC80" s="39">
        <v>1579743293323842</v>
      </c>
      <c r="JD80" s="33">
        <v>1</v>
      </c>
      <c r="JE80" s="32">
        <v>6513838211270626</v>
      </c>
      <c r="JF80" s="32">
        <v>645629686814299.75</v>
      </c>
      <c r="JG80" s="32"/>
      <c r="JH80" s="32"/>
      <c r="JI80" s="32">
        <v>2603302198819240</v>
      </c>
      <c r="JJ80" s="32">
        <v>2878614993244880</v>
      </c>
      <c r="JK80" s="32">
        <v>3598041890207430</v>
      </c>
      <c r="JL80" s="32">
        <v>4731980215540330</v>
      </c>
      <c r="JM80" s="32">
        <v>5154357343552870</v>
      </c>
      <c r="JN80" s="32">
        <v>5312649630249340</v>
      </c>
      <c r="JO80" s="32">
        <v>5480184550921640</v>
      </c>
      <c r="JP80" s="32">
        <v>5679670604117460</v>
      </c>
      <c r="JQ80" s="32">
        <v>5608646520324750</v>
      </c>
      <c r="JR80" s="32">
        <v>5323663024931620</v>
      </c>
      <c r="JS80" s="32">
        <v>4990410175361040</v>
      </c>
      <c r="JT80" s="32">
        <v>4621912419704380</v>
      </c>
      <c r="JU80" s="32">
        <v>4316056655830230</v>
      </c>
      <c r="JV80" s="32">
        <v>4060920711419560</v>
      </c>
      <c r="JW80" s="32">
        <v>3557308448807740</v>
      </c>
      <c r="JX80" s="32">
        <v>2811851593760350</v>
      </c>
      <c r="JY80" s="32">
        <v>2073884000703570</v>
      </c>
      <c r="JZ80" s="32">
        <v>1332602162879110</v>
      </c>
      <c r="KA80" s="32">
        <v>826809183967859</v>
      </c>
      <c r="KB80" s="32">
        <v>546269212988414</v>
      </c>
      <c r="KC80" s="32">
        <v>352651097945861</v>
      </c>
      <c r="KD80" s="32">
        <v>243711767816289</v>
      </c>
      <c r="KE80" s="32">
        <v>159216178219075</v>
      </c>
      <c r="KF80" s="32">
        <v>98709598809060.094</v>
      </c>
      <c r="KG80" s="32">
        <v>55309853053035.898</v>
      </c>
      <c r="KH80" s="32">
        <v>28864744089706</v>
      </c>
      <c r="KI80" s="32">
        <v>12925070172320.9</v>
      </c>
      <c r="KJ80" s="32">
        <v>7448117929314.54</v>
      </c>
      <c r="KK80" s="32">
        <v>4167084958720.3301</v>
      </c>
      <c r="KL80" s="32">
        <v>3081196284028.8501</v>
      </c>
      <c r="KM80" s="33">
        <v>1</v>
      </c>
      <c r="KN80" s="32">
        <v>4237153158979870</v>
      </c>
      <c r="KO80" s="32">
        <v>8757.8272714054765</v>
      </c>
      <c r="KP80" s="32">
        <v>4154661702902270</v>
      </c>
      <c r="KQ80" s="32">
        <v>3914546121541390</v>
      </c>
      <c r="KR80" s="32">
        <v>3244914417032960</v>
      </c>
      <c r="KS80" s="32">
        <v>2857050864567830</v>
      </c>
      <c r="KT80" s="32">
        <v>3193477624812780</v>
      </c>
      <c r="KU80" s="32">
        <v>3125927372419940</v>
      </c>
      <c r="KV80" s="32">
        <v>2469508212131640</v>
      </c>
      <c r="KW80" s="32">
        <v>3311247492674820</v>
      </c>
      <c r="KX80" s="32">
        <v>3088530461706190</v>
      </c>
      <c r="KY80" s="32">
        <v>3022433789392980</v>
      </c>
      <c r="KZ80" s="32">
        <v>3144543733598710</v>
      </c>
      <c r="LA80" s="32">
        <v>2689974192266910</v>
      </c>
      <c r="LB80" s="32">
        <v>3251577610529250</v>
      </c>
      <c r="LC80" s="32">
        <v>2945063752447060</v>
      </c>
      <c r="LD80" s="32">
        <v>3208045572362320</v>
      </c>
      <c r="LE80" s="32">
        <v>3420900334954050</v>
      </c>
      <c r="LF80" s="32">
        <v>3030425043439060</v>
      </c>
      <c r="LG80" s="32">
        <v>3207729444035580</v>
      </c>
      <c r="LH80" s="32">
        <v>3552126166977750</v>
      </c>
      <c r="LI80" s="32">
        <v>3369627578761110</v>
      </c>
      <c r="LJ80" s="32">
        <v>3674180542653120</v>
      </c>
      <c r="LK80" s="32">
        <v>3559006723274980</v>
      </c>
      <c r="LL80" s="32">
        <v>3622865169458820</v>
      </c>
      <c r="LM80" s="32">
        <v>3635368429242700</v>
      </c>
      <c r="LN80" s="32">
        <v>3713361919933370</v>
      </c>
      <c r="LO80" s="32">
        <v>3670043228528060</v>
      </c>
      <c r="LP80" s="32">
        <v>3912342323917410</v>
      </c>
      <c r="LQ80" s="32">
        <v>4008011286509800</v>
      </c>
      <c r="LR80" s="32">
        <v>3996075094056200</v>
      </c>
      <c r="LS80" s="32">
        <v>4024922996705620</v>
      </c>
      <c r="LT80" s="32">
        <v>4028712167687660</v>
      </c>
      <c r="LU80" s="32">
        <v>4080476710831610</v>
      </c>
      <c r="LV80" s="32">
        <v>4435361631205380</v>
      </c>
      <c r="LW80" s="32">
        <v>4419966297491770</v>
      </c>
      <c r="LX80" s="32">
        <v>4718146482997400</v>
      </c>
      <c r="LY80" s="32">
        <v>4521408492099560</v>
      </c>
      <c r="LZ80" s="32">
        <v>4662611555730300</v>
      </c>
      <c r="MA80" s="32">
        <v>4768300048938770</v>
      </c>
      <c r="MB80" s="32">
        <v>4804231625508740</v>
      </c>
      <c r="MC80" s="32">
        <v>5014630978703350</v>
      </c>
      <c r="MD80" s="32">
        <v>5015384935719260</v>
      </c>
      <c r="ME80" s="32">
        <v>4912802223686370</v>
      </c>
      <c r="MF80" s="32">
        <v>5021403215690850</v>
      </c>
      <c r="MG80" s="32">
        <v>4997824761152610</v>
      </c>
      <c r="MH80" s="32">
        <v>4772356215828070</v>
      </c>
      <c r="MI80" s="32">
        <v>4887840025856430</v>
      </c>
      <c r="MJ80" s="32">
        <v>4936642888459060</v>
      </c>
      <c r="MK80" s="32">
        <v>4695994059705520</v>
      </c>
      <c r="ML80" s="32">
        <v>4622868981831590</v>
      </c>
      <c r="MM80" s="32">
        <v>4552034188959210</v>
      </c>
      <c r="MN80" s="32">
        <v>4609019232311850</v>
      </c>
      <c r="MO80" s="32">
        <v>4543851471617040</v>
      </c>
      <c r="MP80" s="32">
        <v>4326306314431020</v>
      </c>
      <c r="MQ80" s="32">
        <v>4206436684071080</v>
      </c>
      <c r="MR80" s="32">
        <v>4209941470601980</v>
      </c>
      <c r="MS80" s="32">
        <v>4155187991196070</v>
      </c>
      <c r="MT80" s="32">
        <v>3741121107097120</v>
      </c>
      <c r="MU80" s="32">
        <v>3721620914391900</v>
      </c>
      <c r="MV80" s="32">
        <v>3524856847766740</v>
      </c>
      <c r="MW80" s="32">
        <v>3330746264741190</v>
      </c>
      <c r="MX80" s="32">
        <v>3168727890050390</v>
      </c>
      <c r="MY80" s="32">
        <v>2881522560608330</v>
      </c>
      <c r="MZ80" s="32">
        <v>2732831839202720</v>
      </c>
      <c r="NA80" s="32">
        <v>2504104252772990</v>
      </c>
      <c r="NB80" s="32">
        <v>2458088717268160</v>
      </c>
      <c r="NC80" s="32">
        <v>2374804457929930</v>
      </c>
      <c r="ND80" s="32">
        <v>2211462690675430</v>
      </c>
      <c r="NE80" s="32">
        <v>2008884455675500</v>
      </c>
      <c r="NF80" s="32">
        <v>1848099052952480</v>
      </c>
      <c r="NG80" s="32">
        <v>1590306641370080</v>
      </c>
      <c r="NH80" s="32">
        <v>1463291088967500</v>
      </c>
      <c r="NI80" s="32">
        <v>1299724749344780</v>
      </c>
      <c r="NJ80" s="32">
        <v>1225692126191690</v>
      </c>
      <c r="NK80" s="32">
        <v>1049182949436240</v>
      </c>
      <c r="NL80" s="32">
        <v>947573005448264</v>
      </c>
      <c r="NM80" s="32">
        <v>837853006442266</v>
      </c>
      <c r="NN80" s="32">
        <v>665938010080154</v>
      </c>
      <c r="NO80" s="32">
        <v>585472285462932</v>
      </c>
      <c r="NP80" s="32">
        <v>519468348823183</v>
      </c>
      <c r="NQ80" s="32">
        <v>428151107869330</v>
      </c>
      <c r="NR80" s="32">
        <v>362547127609794</v>
      </c>
      <c r="NS80" s="32">
        <v>314087652747602</v>
      </c>
      <c r="NT80" s="32">
        <v>266018846043662</v>
      </c>
      <c r="NU80" s="32">
        <v>219186589315069</v>
      </c>
      <c r="NV80" s="32">
        <v>183731122637866</v>
      </c>
      <c r="NW80" s="32">
        <v>130010190751842</v>
      </c>
      <c r="NX80" s="32">
        <v>93283074269031.203</v>
      </c>
      <c r="NY80" s="32">
        <v>92659763363768.797</v>
      </c>
      <c r="NZ80" s="32">
        <v>81907875531193.594</v>
      </c>
      <c r="OA80" s="32">
        <v>48385846786424.297</v>
      </c>
      <c r="OB80" s="32">
        <v>42456043171489.898</v>
      </c>
      <c r="OC80" s="32">
        <v>32037425288883.898</v>
      </c>
      <c r="OD80" s="32">
        <v>22303595166988.602</v>
      </c>
      <c r="OE80" s="32">
        <v>13393378441166.5</v>
      </c>
      <c r="OF80" s="32">
        <v>9121894405480.5391</v>
      </c>
      <c r="OG80" s="32">
        <v>10324987955551.1</v>
      </c>
      <c r="OH80" s="32">
        <v>9480037581277.3691</v>
      </c>
      <c r="OI80" s="32">
        <v>5888098166732.96</v>
      </c>
      <c r="OJ80" s="32">
        <v>4344701446609.96</v>
      </c>
      <c r="OL80" s="173">
        <v>354.88541128167998</v>
      </c>
      <c r="OM80" s="173">
        <v>42.866463273098347</v>
      </c>
      <c r="ON80" s="173" t="e">
        <v>#N/A</v>
      </c>
      <c r="OO80" s="173" t="e">
        <v>#N/A</v>
      </c>
      <c r="OP80" s="6">
        <v>333.26083496498939</v>
      </c>
      <c r="OQ80" s="6">
        <v>11.233256139847191</v>
      </c>
      <c r="OR80" s="6">
        <v>296.55111301258847</v>
      </c>
      <c r="OS80" s="6">
        <v>25.408392262493653</v>
      </c>
      <c r="OT80" s="175">
        <v>2656476543202440</v>
      </c>
      <c r="OU80" s="175">
        <v>47004987727182</v>
      </c>
      <c r="OV80" s="176">
        <v>368.88557824985497</v>
      </c>
      <c r="OW80" s="176">
        <v>26.2420580513628</v>
      </c>
      <c r="OX80" s="39">
        <v>0</v>
      </c>
      <c r="OY80" s="39">
        <v>0</v>
      </c>
      <c r="OZ80" s="39">
        <v>0</v>
      </c>
      <c r="PA80" s="39">
        <v>934525693591552</v>
      </c>
      <c r="PB80" s="39">
        <v>0</v>
      </c>
      <c r="PC80" s="39">
        <v>1425551319367680</v>
      </c>
      <c r="PD80" s="39">
        <v>902232706908160</v>
      </c>
      <c r="PE80" s="39">
        <v>539838063312896</v>
      </c>
      <c r="PF80" s="39">
        <v>452250828800000</v>
      </c>
      <c r="PG80" s="39">
        <v>372378362183680</v>
      </c>
      <c r="PH80" s="39">
        <v>807726447853568</v>
      </c>
      <c r="PI80" s="39">
        <v>424872526217216</v>
      </c>
      <c r="PJ80" s="39">
        <v>283216384622592</v>
      </c>
      <c r="PK80" s="39">
        <v>773750102425600</v>
      </c>
      <c r="PL80" s="39">
        <v>557584364863488</v>
      </c>
      <c r="PM80" s="39">
        <v>862634450616320</v>
      </c>
      <c r="PN80" s="39">
        <v>1250015737544700</v>
      </c>
      <c r="PO80" s="39">
        <v>1013630602575870</v>
      </c>
      <c r="PP80" s="39">
        <v>1346947109617660</v>
      </c>
      <c r="PQ80" s="39">
        <v>1448190360420350</v>
      </c>
      <c r="PR80" s="39">
        <v>1133918476566520</v>
      </c>
      <c r="PS80" s="39">
        <v>1208241946099710</v>
      </c>
      <c r="PT80" s="39">
        <v>1424252628631550</v>
      </c>
      <c r="PU80" s="39">
        <v>1229065960816640</v>
      </c>
      <c r="PV80" s="39">
        <v>1629926398623740</v>
      </c>
      <c r="PW80" s="39">
        <v>1807643555397630</v>
      </c>
      <c r="PX80" s="39">
        <v>1983147596054520</v>
      </c>
      <c r="PY80" s="39">
        <v>2146518354100220</v>
      </c>
      <c r="PZ80" s="39">
        <v>2230055199571960</v>
      </c>
      <c r="QA80" s="39">
        <v>1886232330108920</v>
      </c>
      <c r="QB80" s="39">
        <v>2307889133780990</v>
      </c>
      <c r="QC80" s="39">
        <v>2616936726790140</v>
      </c>
      <c r="QD80" s="39">
        <v>2787536049012730</v>
      </c>
      <c r="QE80" s="39">
        <v>3121290441392120</v>
      </c>
      <c r="QF80" s="39">
        <v>3245380099637240</v>
      </c>
      <c r="QG80" s="39">
        <v>2967766030090240</v>
      </c>
      <c r="QH80" s="39">
        <v>3350508819447800</v>
      </c>
      <c r="QI80" s="39">
        <v>3486104158208000</v>
      </c>
      <c r="QJ80" s="39">
        <v>3314863006810110</v>
      </c>
      <c r="QK80" s="39">
        <v>3778447549661180</v>
      </c>
      <c r="QL80" s="39">
        <v>3686442907729920</v>
      </c>
      <c r="QM80" s="39">
        <v>3859122336301050</v>
      </c>
      <c r="QN80" s="39">
        <v>4090213588533240</v>
      </c>
      <c r="QO80" s="39">
        <v>3895728611000320</v>
      </c>
      <c r="QP80" s="39">
        <v>4025912022532090</v>
      </c>
      <c r="QQ80" s="39">
        <v>3963240665055230</v>
      </c>
      <c r="QR80" s="39">
        <v>3880451680763900</v>
      </c>
      <c r="QS80" s="39">
        <v>4065158091505660</v>
      </c>
      <c r="QT80" s="39">
        <v>4070097035460600</v>
      </c>
      <c r="QU80" s="39">
        <v>4060049764777980</v>
      </c>
      <c r="QV80" s="39">
        <v>4263276879806460</v>
      </c>
      <c r="QW80" s="39">
        <v>3869821905141760</v>
      </c>
      <c r="QX80" s="39">
        <v>4024395899076600</v>
      </c>
      <c r="QY80" s="39">
        <v>3948886079045630</v>
      </c>
      <c r="QZ80" s="39">
        <v>3702054308544510</v>
      </c>
      <c r="RA80" s="39">
        <v>3638893324795900</v>
      </c>
      <c r="RB80" s="39">
        <v>3549622161113080</v>
      </c>
      <c r="RC80" s="39">
        <v>3308491691261950</v>
      </c>
      <c r="RD80" s="39">
        <v>3284471549788160</v>
      </c>
      <c r="RE80" s="39">
        <v>3164437951283200</v>
      </c>
      <c r="RF80" s="39">
        <v>3269941943861240</v>
      </c>
      <c r="RG80" s="39">
        <v>2946107583758330</v>
      </c>
      <c r="RH80" s="39">
        <v>2728358647431160</v>
      </c>
      <c r="RI80" s="39">
        <v>2600059652800510</v>
      </c>
      <c r="RJ80" s="39">
        <v>2388093621501950</v>
      </c>
      <c r="RK80" s="39">
        <v>2079562900963320</v>
      </c>
      <c r="RL80" s="39">
        <v>2018928431726590</v>
      </c>
      <c r="RM80" s="39">
        <v>1809725138141180</v>
      </c>
      <c r="RN80" s="39">
        <v>1570010128449530</v>
      </c>
      <c r="RO80" s="39">
        <v>1466909438509050</v>
      </c>
      <c r="RP80" s="39">
        <v>1281609248538620</v>
      </c>
      <c r="RQ80" s="39">
        <v>1130080117981180</v>
      </c>
      <c r="RR80" s="39">
        <v>1094604359204860</v>
      </c>
      <c r="RS80" s="39">
        <v>935721372221440</v>
      </c>
      <c r="RT80" s="39">
        <v>814403914039296</v>
      </c>
      <c r="RU80" s="39">
        <v>707528887369728</v>
      </c>
      <c r="RV80" s="39">
        <v>605813123055616</v>
      </c>
      <c r="RW80" s="39">
        <v>481845200289792</v>
      </c>
      <c r="RX80" s="39">
        <v>380221811326976</v>
      </c>
      <c r="RY80" s="39">
        <v>442536183201792</v>
      </c>
      <c r="RZ80" s="39">
        <v>311130652147712</v>
      </c>
      <c r="SA80" s="39">
        <v>282227132858368</v>
      </c>
      <c r="SB80" s="39">
        <v>255233615724544</v>
      </c>
      <c r="SC80" s="39">
        <v>166191276490752</v>
      </c>
      <c r="SD80" s="39">
        <v>132709179457536</v>
      </c>
      <c r="SE80" s="39">
        <v>139310015709184</v>
      </c>
      <c r="SF80" s="39">
        <v>92036174708736</v>
      </c>
      <c r="SG80" s="39">
        <v>64593913184256</v>
      </c>
      <c r="SH80" s="39">
        <v>54682357596160</v>
      </c>
      <c r="SI80" s="39">
        <v>57331467419648</v>
      </c>
      <c r="SJ80" s="39">
        <v>46552638816256</v>
      </c>
      <c r="SK80" s="39">
        <v>31495326531584</v>
      </c>
      <c r="SL80" s="39">
        <v>23610110509056</v>
      </c>
      <c r="SM80" s="39">
        <v>11129783844864</v>
      </c>
      <c r="SN80" s="39">
        <v>3986601279488</v>
      </c>
      <c r="SO80" s="39">
        <v>4019458932736</v>
      </c>
      <c r="SP80" s="39">
        <v>6118605062144</v>
      </c>
      <c r="SQ80" s="39">
        <v>6162396741632</v>
      </c>
      <c r="SR80" s="39">
        <v>1235956793344</v>
      </c>
      <c r="SS80" s="39">
        <v>6967416848384</v>
      </c>
      <c r="ST80" s="39">
        <v>5487359164416</v>
      </c>
      <c r="SU80" s="39">
        <v>4707087024128</v>
      </c>
      <c r="SV80" s="39">
        <v>107595054448640</v>
      </c>
      <c r="SW80" s="39">
        <v>3390056955904</v>
      </c>
      <c r="SX80" s="39">
        <v>134841882378240</v>
      </c>
      <c r="SY80" s="39">
        <v>90951234093056</v>
      </c>
      <c r="SZ80" s="39">
        <v>59807436374016</v>
      </c>
      <c r="TA80" s="39">
        <v>56191560450048</v>
      </c>
      <c r="TB80" s="39">
        <v>43903377997824</v>
      </c>
      <c r="TC80" s="39">
        <v>72194885419008</v>
      </c>
      <c r="TD80" s="39">
        <v>46321360699392</v>
      </c>
      <c r="TE80" s="39">
        <v>34099855097856</v>
      </c>
      <c r="TF80" s="39">
        <v>67261209509888</v>
      </c>
      <c r="TG80" s="39">
        <v>51546595262464</v>
      </c>
      <c r="TH80" s="39">
        <v>71945282387968</v>
      </c>
      <c r="TI80" s="39">
        <v>96560905977856</v>
      </c>
      <c r="TJ80" s="39">
        <v>80868546707456</v>
      </c>
      <c r="TK80" s="39">
        <v>98558015438848</v>
      </c>
      <c r="TL80" s="39">
        <v>104340534591488</v>
      </c>
      <c r="TM80" s="39">
        <v>87402240540672</v>
      </c>
      <c r="TN80" s="39">
        <v>86828317147136</v>
      </c>
      <c r="TO80" s="39">
        <v>101996463915008</v>
      </c>
      <c r="TP80" s="39">
        <v>87702082945024</v>
      </c>
      <c r="TQ80" s="39">
        <v>111555265953792</v>
      </c>
      <c r="TR80" s="39">
        <v>121900877479936</v>
      </c>
      <c r="TS80" s="39">
        <v>132066284929024</v>
      </c>
      <c r="TT80" s="39">
        <v>139238939033600</v>
      </c>
      <c r="TU80" s="39">
        <v>143989986557952</v>
      </c>
      <c r="TV80" s="39">
        <v>124179240189952</v>
      </c>
      <c r="TW80" s="39">
        <v>148446401003520</v>
      </c>
      <c r="TX80" s="39">
        <v>164038826786816</v>
      </c>
      <c r="TY80" s="39">
        <v>173706412294144</v>
      </c>
      <c r="TZ80" s="39">
        <v>190600112504832</v>
      </c>
      <c r="UA80" s="39">
        <v>197617183096832</v>
      </c>
      <c r="UB80" s="39">
        <v>182337031634944</v>
      </c>
      <c r="UC80" s="39">
        <v>202070426648576</v>
      </c>
      <c r="UD80" s="39">
        <v>209747143819264</v>
      </c>
      <c r="UE80" s="39">
        <v>200517997297664</v>
      </c>
      <c r="UF80" s="39">
        <v>224694837968896</v>
      </c>
      <c r="UG80" s="39">
        <v>219920545611776</v>
      </c>
      <c r="UH80" s="39">
        <v>228217617121280</v>
      </c>
      <c r="UI80" s="39">
        <v>241126627868672</v>
      </c>
      <c r="UJ80" s="39">
        <v>230836708311040</v>
      </c>
      <c r="UK80" s="39">
        <v>235720992096256</v>
      </c>
      <c r="UL80" s="39">
        <v>233886688739328</v>
      </c>
      <c r="UM80" s="39">
        <v>228513214889984</v>
      </c>
      <c r="UN80" s="39">
        <v>237806249050112</v>
      </c>
      <c r="UO80" s="39">
        <v>238466247950336</v>
      </c>
      <c r="UP80" s="39">
        <v>237267046105088</v>
      </c>
      <c r="UQ80" s="39">
        <v>247701065170944</v>
      </c>
      <c r="UR80" s="39">
        <v>226810461683712</v>
      </c>
      <c r="US80" s="39">
        <v>234710869475328</v>
      </c>
      <c r="UT80" s="39">
        <v>231051557339136</v>
      </c>
      <c r="UU80" s="39">
        <v>216465546412032</v>
      </c>
      <c r="UV80" s="39">
        <v>213474118467584</v>
      </c>
      <c r="UW80" s="39">
        <v>209049899499520</v>
      </c>
      <c r="UX80" s="39">
        <v>194954169155584</v>
      </c>
      <c r="UY80" s="39">
        <v>194073365315584</v>
      </c>
      <c r="UZ80" s="39">
        <v>187319411802112</v>
      </c>
      <c r="VA80" s="39">
        <v>192906459611136</v>
      </c>
      <c r="VB80" s="39">
        <v>174577502126080</v>
      </c>
      <c r="VC80" s="39">
        <v>163073147011072</v>
      </c>
      <c r="VD80" s="39">
        <v>156420662099968</v>
      </c>
      <c r="VE80" s="39">
        <v>144208610459648</v>
      </c>
      <c r="VF80" s="39">
        <v>126724176084992</v>
      </c>
      <c r="VG80" s="39">
        <v>123721691955200</v>
      </c>
      <c r="VH80" s="39">
        <v>112049019420672</v>
      </c>
      <c r="VI80" s="39">
        <v>98595260858368</v>
      </c>
      <c r="VJ80" s="39">
        <v>92513578778624</v>
      </c>
      <c r="VK80" s="39">
        <v>82039210508288</v>
      </c>
      <c r="VL80" s="39">
        <v>73413490114560</v>
      </c>
      <c r="VM80" s="39">
        <v>71210582933504</v>
      </c>
      <c r="VN80" s="39">
        <v>62085635506176</v>
      </c>
      <c r="VO80" s="39">
        <v>54885877809152</v>
      </c>
      <c r="VP80" s="39">
        <v>48648259895296</v>
      </c>
      <c r="VQ80" s="39">
        <v>42636698189824</v>
      </c>
      <c r="VR80" s="39">
        <v>34928286760960</v>
      </c>
      <c r="VS80" s="39">
        <v>28701410459648</v>
      </c>
      <c r="VT80" s="39">
        <v>32651459166208</v>
      </c>
      <c r="VU80" s="39">
        <v>24271088779264</v>
      </c>
      <c r="VV80" s="39">
        <v>22475815518208</v>
      </c>
      <c r="VW80" s="39">
        <v>20635401060352</v>
      </c>
      <c r="VX80" s="39">
        <v>14717689004032</v>
      </c>
      <c r="VY80" s="39">
        <v>12314897022976</v>
      </c>
      <c r="VZ80" s="39">
        <v>12791360520192</v>
      </c>
      <c r="WA80" s="39">
        <v>9345089667072</v>
      </c>
      <c r="WB80" s="39">
        <v>7211881857024</v>
      </c>
      <c r="WC80" s="39">
        <v>6381113442304</v>
      </c>
      <c r="WD80" s="39">
        <v>6613407629312</v>
      </c>
      <c r="WE80" s="39">
        <v>5693700046848</v>
      </c>
      <c r="WF80" s="39">
        <v>4355469869056</v>
      </c>
      <c r="WG80" s="39">
        <v>3569156096000</v>
      </c>
      <c r="WH80" s="39">
        <v>2205510795264</v>
      </c>
      <c r="WI80" s="39">
        <v>1186050473984</v>
      </c>
      <c r="WJ80" s="39">
        <v>1186699673600</v>
      </c>
      <c r="WK80" s="39">
        <v>1523817119744</v>
      </c>
      <c r="WL80" s="39">
        <v>1532684140544</v>
      </c>
      <c r="WM80" s="39">
        <v>611504422912</v>
      </c>
      <c r="WN80" s="36"/>
      <c r="WO80" s="37">
        <v>2.1075895363372541</v>
      </c>
      <c r="WP80" s="37" t="e">
        <v>#N/A</v>
      </c>
      <c r="WQ80" s="37">
        <v>28.505778103733668</v>
      </c>
      <c r="WR80" s="37" t="e">
        <v>#N/A</v>
      </c>
      <c r="WS80" s="37">
        <v>18.455648912791094</v>
      </c>
      <c r="WT80" s="37" t="e">
        <v>#N/A</v>
      </c>
      <c r="WU80" s="37">
        <v>249.61816501647866</v>
      </c>
      <c r="WV80" t="e">
        <v>#N/A</v>
      </c>
      <c r="WW80"/>
      <c r="WX80" s="39">
        <v>4.3754092581869433</v>
      </c>
      <c r="WY80" s="39">
        <v>576.84999999999991</v>
      </c>
      <c r="WZ80" s="39">
        <v>9.6801854059446644</v>
      </c>
      <c r="XA80" s="39">
        <v>67.566176470588232</v>
      </c>
      <c r="XB80" s="227">
        <v>5235555090515729</v>
      </c>
      <c r="XC80" s="227">
        <v>612107401304852.37</v>
      </c>
      <c r="XD80" s="39">
        <v>290.449324832049</v>
      </c>
      <c r="XE80" s="39">
        <v>17.972172101662604</v>
      </c>
      <c r="XF80" s="39">
        <v>318.62418575961209</v>
      </c>
      <c r="XG80" s="39">
        <v>22.785158820426719</v>
      </c>
      <c r="XH80" s="220"/>
      <c r="XI80" s="223"/>
      <c r="XJ80" s="223"/>
      <c r="XK80" s="187">
        <v>1452098700643070</v>
      </c>
      <c r="XL80" s="187">
        <v>1172334051840330</v>
      </c>
      <c r="XM80" s="187">
        <v>1435804713473540</v>
      </c>
      <c r="XN80" s="187">
        <v>1886691404236810</v>
      </c>
      <c r="XO80" s="187">
        <v>2391076929749300</v>
      </c>
      <c r="XP80" s="187">
        <v>2877184492846060</v>
      </c>
      <c r="XQ80" s="187">
        <v>3320676846620010</v>
      </c>
      <c r="XR80" s="187">
        <v>3685206813445040</v>
      </c>
      <c r="XS80" s="187">
        <v>4001364601079850</v>
      </c>
      <c r="XT80" s="187">
        <v>4353869554249890</v>
      </c>
      <c r="XU80" s="187">
        <v>4846685015690820</v>
      </c>
      <c r="XV80" s="187">
        <v>5419784719426340</v>
      </c>
      <c r="XW80" s="187">
        <v>5885944383756250</v>
      </c>
      <c r="XX80" s="187">
        <v>6171115742494750</v>
      </c>
      <c r="XY80" s="187">
        <v>6147856018110620</v>
      </c>
      <c r="XZ80" s="187">
        <v>5726585077455270</v>
      </c>
      <c r="YA80" s="187">
        <v>4948093650487080</v>
      </c>
      <c r="YB80" s="187">
        <v>3921591802024450</v>
      </c>
      <c r="YC80" s="187">
        <v>2830951152917730</v>
      </c>
      <c r="YD80" s="187">
        <v>1839537628186500</v>
      </c>
      <c r="YE80" s="187">
        <v>1055550239778740</v>
      </c>
      <c r="YF80" s="187">
        <v>510286562036362</v>
      </c>
      <c r="YG80" s="187">
        <v>190282029522644</v>
      </c>
      <c r="YH80" s="187">
        <v>43342650177473.102</v>
      </c>
      <c r="YI80" s="187">
        <v>264489652773.194</v>
      </c>
      <c r="YJ80" s="187">
        <v>83520549648.645004</v>
      </c>
      <c r="YK80" s="187">
        <v>2626465399917.1201</v>
      </c>
      <c r="YL80" s="187">
        <v>4095269826213.7598</v>
      </c>
      <c r="YM80" s="187">
        <v>3278139717888.1602</v>
      </c>
      <c r="YN80" s="187">
        <v>1822001278612.1599</v>
      </c>
      <c r="YO80" s="187">
        <v>719702696908.28601</v>
      </c>
      <c r="YP80" s="187">
        <v>221612700055.04401</v>
      </c>
      <c r="YQ80" s="187">
        <v>125983883817.237</v>
      </c>
      <c r="YR80" s="187">
        <v>200584354388.67899</v>
      </c>
      <c r="YS80" s="187">
        <v>306168047362.69098</v>
      </c>
      <c r="YT80"/>
      <c r="YU80" s="187"/>
      <c r="YV80" s="187"/>
      <c r="YW80" s="187"/>
      <c r="YX80" s="187">
        <v>2522573356792190</v>
      </c>
      <c r="YY80" s="187">
        <v>1036631277398720</v>
      </c>
      <c r="YZ80" s="187">
        <v>547686569500439</v>
      </c>
      <c r="ZA80" s="187">
        <v>660223236819827</v>
      </c>
      <c r="ZB80" s="187">
        <v>783262457798547</v>
      </c>
      <c r="ZC80" s="187">
        <v>779873917051554</v>
      </c>
      <c r="ZD80" s="187">
        <v>647090532336381</v>
      </c>
      <c r="ZE80" s="187">
        <v>459274045616622</v>
      </c>
      <c r="ZF80" s="187">
        <v>321651940485754</v>
      </c>
      <c r="ZG80" s="187">
        <v>281336357939869</v>
      </c>
      <c r="ZH80" s="187">
        <v>303670423990343</v>
      </c>
      <c r="ZI80" s="187">
        <v>340361953705647</v>
      </c>
      <c r="ZJ80" s="187">
        <v>368089982084457</v>
      </c>
      <c r="ZK80" s="187">
        <v>383018915432149</v>
      </c>
      <c r="ZL80" s="187">
        <v>379969479548703</v>
      </c>
      <c r="ZM80" s="187">
        <v>354594460133358</v>
      </c>
      <c r="ZN80" s="187">
        <v>309463261677404</v>
      </c>
      <c r="ZO80" s="187">
        <v>250484890124574</v>
      </c>
      <c r="ZP80" s="187">
        <v>187534442878715</v>
      </c>
      <c r="ZQ80" s="187">
        <v>129013846150989</v>
      </c>
      <c r="ZR80" s="187">
        <v>80501776301241.297</v>
      </c>
      <c r="ZS80" s="187">
        <v>43957469080158.797</v>
      </c>
      <c r="ZT80" s="187">
        <v>19801682140643</v>
      </c>
      <c r="ZU80" s="187">
        <v>6438504221797.5498</v>
      </c>
      <c r="ZV80" s="187">
        <v>1466195373935.5</v>
      </c>
      <c r="ZW80" s="187">
        <v>601647733417.23096</v>
      </c>
      <c r="ZX80" s="187">
        <v>3165707769725.7998</v>
      </c>
      <c r="ZY80" s="187">
        <v>4032084236876.5</v>
      </c>
      <c r="ZZ80" s="187">
        <v>3373032118030.7998</v>
      </c>
      <c r="AAA80" s="187">
        <v>2115744949759.72</v>
      </c>
      <c r="AAB80" s="187">
        <v>1071382582000.42</v>
      </c>
      <c r="AAC80" s="187">
        <v>494282662602.513</v>
      </c>
      <c r="AAD80" s="187">
        <v>367905712724.50702</v>
      </c>
      <c r="AAE80" s="187">
        <v>500222858683.76599</v>
      </c>
      <c r="AAF80" s="187">
        <v>644534539271.448</v>
      </c>
    </row>
    <row r="81" spans="1:708" x14ac:dyDescent="0.3">
      <c r="A81" s="2">
        <v>43132</v>
      </c>
      <c r="B81" s="4" t="s">
        <v>6</v>
      </c>
      <c r="C81" s="4" t="s">
        <v>28</v>
      </c>
      <c r="D81" s="4">
        <v>23</v>
      </c>
      <c r="E81" s="3">
        <v>0.67957175925925928</v>
      </c>
      <c r="F81" s="3">
        <v>0.68165509259259249</v>
      </c>
      <c r="G81" s="196"/>
      <c r="H81" s="57">
        <v>43132.679571759261</v>
      </c>
      <c r="I81" s="57">
        <v>43132.681655092594</v>
      </c>
      <c r="J81" s="196">
        <f t="shared" si="2"/>
        <v>75</v>
      </c>
      <c r="K81" s="77">
        <v>3.8</v>
      </c>
      <c r="L81" s="53">
        <v>84</v>
      </c>
      <c r="M81" s="53">
        <v>7.9</v>
      </c>
      <c r="N81" s="53">
        <v>1.4</v>
      </c>
      <c r="O81" s="53">
        <v>269</v>
      </c>
      <c r="P81" s="53">
        <v>983.8</v>
      </c>
      <c r="Q81" s="54">
        <v>20</v>
      </c>
      <c r="R81" s="210" t="s">
        <v>28</v>
      </c>
      <c r="S81" s="211">
        <v>14.04</v>
      </c>
      <c r="T81" s="211">
        <v>1.9599813866914841</v>
      </c>
      <c r="U81" s="212">
        <v>3151.8666666666668</v>
      </c>
      <c r="V81" s="78">
        <v>23</v>
      </c>
      <c r="W81" s="116">
        <v>6.75</v>
      </c>
      <c r="X81" s="116">
        <v>83.672747905027933</v>
      </c>
      <c r="Y81" s="116">
        <v>2.615572625698324</v>
      </c>
      <c r="Z81" s="117">
        <v>0.11468130752513955</v>
      </c>
      <c r="AA81" s="117">
        <v>372.38986589385485</v>
      </c>
      <c r="AB81" s="116">
        <v>1.0052095851396645</v>
      </c>
      <c r="AC81" s="116">
        <v>1.0362598007821227</v>
      </c>
      <c r="AD81" s="116">
        <v>13.001658519553073</v>
      </c>
      <c r="AE81" s="116">
        <v>3.203814457150838</v>
      </c>
      <c r="AF81" s="116">
        <v>193.18662709497207</v>
      </c>
      <c r="AG81" s="116">
        <v>1.0062399105586599</v>
      </c>
      <c r="AH81" s="116">
        <v>58.587465083798882</v>
      </c>
      <c r="AI81" s="116">
        <v>442.89629888268155</v>
      </c>
      <c r="AJ81" s="118">
        <v>22.37316689944134</v>
      </c>
      <c r="AK81" s="83">
        <v>372.40498602762432</v>
      </c>
      <c r="AL81" s="84">
        <v>6.5169942379599828</v>
      </c>
      <c r="AM81" s="76"/>
      <c r="AN81" s="48">
        <v>177.01148749692862</v>
      </c>
      <c r="AO81" s="49">
        <v>119.23692164061417</v>
      </c>
      <c r="AP81" s="48">
        <v>1.6630505299473011</v>
      </c>
      <c r="AQ81" s="49">
        <v>6.2716257020611663E-2</v>
      </c>
      <c r="AR81" s="49">
        <v>1.2129578013939655</v>
      </c>
      <c r="AS81" s="49">
        <v>2.6590961653906044E-2</v>
      </c>
      <c r="AT81" s="89">
        <v>124.81388689365124</v>
      </c>
      <c r="AU81" s="90">
        <v>42.888911209370541</v>
      </c>
      <c r="AV81" s="89">
        <v>55.63454194397611</v>
      </c>
      <c r="AW81" s="90">
        <v>19.117303282464825</v>
      </c>
      <c r="AX81" s="74">
        <v>45.482345671626575</v>
      </c>
      <c r="AY81" s="74">
        <v>17.753068956366945</v>
      </c>
      <c r="AZ81" s="74">
        <v>35.226141890203088</v>
      </c>
      <c r="BA81" s="90">
        <v>19.302118561694737</v>
      </c>
      <c r="BB81" s="89">
        <v>138.94139352351596</v>
      </c>
      <c r="BC81" s="74">
        <v>74.724688656239479</v>
      </c>
      <c r="BD81" s="74">
        <v>43.276287159884681</v>
      </c>
      <c r="BE81" s="70">
        <v>28.007198099826301</v>
      </c>
      <c r="BF81" s="74">
        <v>31.004665562792557</v>
      </c>
      <c r="BG81" s="69">
        <v>43.820843633187081</v>
      </c>
      <c r="BH81" s="88">
        <v>67.242674828065745</v>
      </c>
      <c r="BI81" s="70">
        <v>23.106123701113439</v>
      </c>
      <c r="BJ81" s="70">
        <v>51.091280815192292</v>
      </c>
      <c r="BK81" s="70">
        <v>27.995400769050725</v>
      </c>
      <c r="BL81" s="70">
        <v>44.968537280839989</v>
      </c>
      <c r="BM81" s="69">
        <v>63.556861679605433</v>
      </c>
      <c r="BN81" s="71"/>
      <c r="BP81" s="73"/>
      <c r="BQ81" s="73"/>
      <c r="BT81" s="70"/>
      <c r="BU81" s="69"/>
      <c r="BV81" s="85"/>
      <c r="BW81" s="75"/>
      <c r="BX81" s="75"/>
      <c r="BY81" s="75"/>
      <c r="BZ81" s="75"/>
      <c r="CA81" s="75"/>
      <c r="CB81" s="75"/>
      <c r="CC81" s="75"/>
      <c r="CD81" s="75"/>
      <c r="CE81" s="75"/>
      <c r="CF81" s="75"/>
      <c r="CG81" s="75"/>
      <c r="CH81" s="75"/>
      <c r="CI81" s="75"/>
      <c r="CJ81" s="75"/>
      <c r="CK81" s="75"/>
      <c r="CL81" s="75"/>
      <c r="CM81" s="75"/>
      <c r="CN81" s="75"/>
      <c r="CO81" s="75"/>
      <c r="CP81" s="75"/>
      <c r="CQ81" s="75"/>
      <c r="CR81" s="75"/>
      <c r="CS81" s="75"/>
      <c r="CT81" s="75"/>
      <c r="CU81" s="75"/>
      <c r="CV81" s="75"/>
      <c r="CW81" s="75"/>
      <c r="CX81" s="75"/>
      <c r="CY81" s="75"/>
      <c r="CZ81" s="75"/>
      <c r="DA81" s="75"/>
      <c r="DB81" s="75"/>
      <c r="DC81" s="75"/>
      <c r="DD81" s="75"/>
      <c r="DE81" s="75"/>
      <c r="DF81" s="75"/>
      <c r="DG81" s="75"/>
      <c r="DH81" s="75"/>
      <c r="DI81" s="75"/>
      <c r="DJ81" s="75"/>
      <c r="DK81" s="75"/>
      <c r="DL81" s="75"/>
      <c r="DM81" s="75"/>
      <c r="DN81" s="75"/>
      <c r="DO81" s="75"/>
      <c r="DP81" s="75"/>
      <c r="DQ81" s="75"/>
      <c r="DR81" s="75"/>
      <c r="DS81" s="75"/>
      <c r="DT81" s="75"/>
      <c r="DU81" s="75"/>
      <c r="DV81" s="75"/>
      <c r="DW81" s="75"/>
      <c r="DX81" s="75"/>
      <c r="DY81" s="75"/>
      <c r="DZ81" s="75"/>
      <c r="EA81" s="75"/>
      <c r="EB81" s="75"/>
      <c r="EC81" s="75"/>
      <c r="ED81" s="75"/>
      <c r="EE81" s="75"/>
      <c r="EF81" s="75"/>
      <c r="EG81" s="75"/>
      <c r="EH81" s="75"/>
      <c r="EI81" s="75"/>
      <c r="EJ81" s="75"/>
      <c r="EK81" s="75"/>
      <c r="EL81" s="75"/>
      <c r="EM81" s="75"/>
      <c r="EN81" s="75"/>
      <c r="EO81" s="75"/>
      <c r="EP81" s="75"/>
      <c r="EQ81" s="75"/>
      <c r="ER81" s="75"/>
      <c r="ES81" s="75"/>
      <c r="ET81" s="75"/>
      <c r="EU81" s="75"/>
      <c r="EV81" s="75"/>
      <c r="EW81" s="75"/>
      <c r="EX81" s="75"/>
      <c r="EY81" s="75"/>
      <c r="EZ81" s="75"/>
      <c r="FA81" s="75"/>
      <c r="FB81" s="75"/>
      <c r="FC81" s="75"/>
      <c r="FD81" s="75"/>
      <c r="FE81" s="75"/>
      <c r="FF81" s="75"/>
      <c r="FG81" s="75"/>
      <c r="FH81" s="75"/>
      <c r="FI81" s="75"/>
      <c r="FK81" s="75"/>
      <c r="FL81" s="75"/>
      <c r="FM81" s="75"/>
      <c r="FN81" s="75"/>
      <c r="FO81" s="75"/>
      <c r="FP81" s="75"/>
      <c r="FQ81" s="75"/>
      <c r="IY81" s="219"/>
      <c r="IZ81" s="219"/>
      <c r="JA81" s="33">
        <v>1</v>
      </c>
      <c r="JB81" s="39" t="e">
        <v>#N/A</v>
      </c>
      <c r="JC81" s="39" t="e">
        <v>#N/A</v>
      </c>
      <c r="JD81" s="33">
        <v>1</v>
      </c>
      <c r="JE81" s="32">
        <v>1.5195404480080806E+16</v>
      </c>
      <c r="JF81" s="32" t="e">
        <v>#N/A</v>
      </c>
      <c r="JG81" s="32"/>
      <c r="JH81" s="32"/>
      <c r="JI81" s="32">
        <v>1.84545718390559E+16</v>
      </c>
      <c r="JJ81" s="32">
        <v>2.13524499837129E+16</v>
      </c>
      <c r="JK81" s="32">
        <v>1.86729354182727E+16</v>
      </c>
      <c r="JL81" s="32">
        <v>1.58852542157E+16</v>
      </c>
      <c r="JM81" s="32">
        <v>1.35517071092615E+16</v>
      </c>
      <c r="JN81" s="32">
        <v>1.16164836404045E+16</v>
      </c>
      <c r="JO81" s="32">
        <v>1.00119335967024E+16</v>
      </c>
      <c r="JP81" s="32">
        <v>8607430909421980</v>
      </c>
      <c r="JQ81" s="32">
        <v>7205188603760570</v>
      </c>
      <c r="JR81" s="32">
        <v>5748494501507580</v>
      </c>
      <c r="JS81" s="32">
        <v>4413417008936510</v>
      </c>
      <c r="JT81" s="32">
        <v>3157454263086260</v>
      </c>
      <c r="JU81" s="32">
        <v>2302860837149240</v>
      </c>
      <c r="JV81" s="32">
        <v>1784750243938950</v>
      </c>
      <c r="JW81" s="32">
        <v>1311856656368280</v>
      </c>
      <c r="JX81" s="32">
        <v>871352764999696</v>
      </c>
      <c r="JY81" s="32">
        <v>535886285372319</v>
      </c>
      <c r="JZ81" s="32">
        <v>296352924625990</v>
      </c>
      <c r="KA81" s="32">
        <v>148417655883623</v>
      </c>
      <c r="KB81" s="32">
        <v>88335595116883.094</v>
      </c>
      <c r="KC81" s="32">
        <v>52187565363529.797</v>
      </c>
      <c r="KD81" s="32">
        <v>39363956793130.703</v>
      </c>
      <c r="KE81" s="32">
        <v>28747337939484.102</v>
      </c>
      <c r="KF81" s="32">
        <v>20008612438075.602</v>
      </c>
      <c r="KG81" s="32">
        <v>13125906878536.301</v>
      </c>
      <c r="KH81" s="32">
        <v>7868428130413.0898</v>
      </c>
      <c r="KI81" s="32">
        <v>4657849956496.8799</v>
      </c>
      <c r="KJ81" s="32">
        <v>3417272401457.1201</v>
      </c>
      <c r="KK81" s="32">
        <v>3098786100767.2598</v>
      </c>
      <c r="KL81" s="32">
        <v>3219229227833.6699</v>
      </c>
      <c r="KM81" s="33">
        <v>1</v>
      </c>
      <c r="KN81" s="32"/>
      <c r="KO81" s="32" t="e">
        <v>#N/A</v>
      </c>
      <c r="KP81" s="32"/>
      <c r="KQ81" s="32"/>
      <c r="KR81" s="32"/>
      <c r="KS81" s="32"/>
      <c r="KT81" s="32"/>
      <c r="KU81" s="32"/>
      <c r="KV81" s="32"/>
      <c r="KW81" s="32"/>
      <c r="KX81" s="32"/>
      <c r="KY81" s="32"/>
      <c r="KZ81" s="32"/>
      <c r="LA81" s="32"/>
      <c r="LB81" s="32"/>
      <c r="LC81" s="32"/>
      <c r="LD81" s="32"/>
      <c r="LE81" s="32"/>
      <c r="LF81" s="32"/>
      <c r="LG81" s="32"/>
      <c r="LH81" s="32"/>
      <c r="LI81" s="32"/>
      <c r="LJ81" s="32"/>
      <c r="LK81" s="32"/>
      <c r="LL81" s="32"/>
      <c r="LM81" s="32"/>
      <c r="LN81" s="32"/>
      <c r="LO81" s="32"/>
      <c r="LP81" s="32"/>
      <c r="LQ81" s="32"/>
      <c r="LR81" s="32"/>
      <c r="LS81" s="32"/>
      <c r="LT81" s="32"/>
      <c r="LU81" s="32"/>
      <c r="LV81" s="32"/>
      <c r="LW81" s="32"/>
      <c r="LX81" s="32"/>
      <c r="LY81" s="32"/>
      <c r="LZ81" s="32"/>
      <c r="MA81" s="32"/>
      <c r="MB81" s="32"/>
      <c r="MC81" s="32"/>
      <c r="MD81" s="32"/>
      <c r="ME81" s="32"/>
      <c r="MF81" s="32"/>
      <c r="MG81" s="32"/>
      <c r="MH81" s="32"/>
      <c r="MI81" s="32"/>
      <c r="MJ81" s="32"/>
      <c r="MK81" s="32"/>
      <c r="ML81" s="32"/>
      <c r="MM81" s="32"/>
      <c r="MN81" s="32"/>
      <c r="MO81" s="32"/>
      <c r="MP81" s="32"/>
      <c r="MQ81" s="32"/>
      <c r="MR81" s="32"/>
      <c r="MS81" s="32"/>
      <c r="MT81" s="32"/>
      <c r="MU81" s="32"/>
      <c r="MV81" s="32"/>
      <c r="MW81" s="32"/>
      <c r="MX81" s="32"/>
      <c r="MY81" s="32"/>
      <c r="MZ81" s="32"/>
      <c r="NA81" s="32"/>
      <c r="NB81" s="32"/>
      <c r="NC81" s="32"/>
      <c r="ND81" s="32"/>
      <c r="NE81" s="32"/>
      <c r="NF81" s="32"/>
      <c r="NG81" s="32"/>
      <c r="NH81" s="32"/>
      <c r="NI81" s="32"/>
      <c r="NJ81" s="32"/>
      <c r="NK81" s="32"/>
      <c r="NL81" s="32"/>
      <c r="NM81" s="32"/>
      <c r="NN81" s="32"/>
      <c r="NO81" s="32"/>
      <c r="NP81" s="32"/>
      <c r="NQ81" s="32"/>
      <c r="NR81" s="32"/>
      <c r="NS81" s="32"/>
      <c r="NT81" s="32"/>
      <c r="NU81" s="32"/>
      <c r="NV81" s="32"/>
      <c r="NW81" s="32"/>
      <c r="NX81" s="32"/>
      <c r="NY81" s="32"/>
      <c r="NZ81" s="32"/>
      <c r="OA81" s="32"/>
      <c r="OB81" s="32"/>
      <c r="OC81" s="32"/>
      <c r="OD81" s="32"/>
      <c r="OE81" s="32"/>
      <c r="OF81" s="32"/>
      <c r="OG81" s="32"/>
      <c r="OH81" s="32"/>
      <c r="OI81" s="32"/>
      <c r="OJ81" s="32"/>
      <c r="OL81" s="173" t="e">
        <v>#N/A</v>
      </c>
      <c r="OM81" s="173">
        <v>96.600484301070537</v>
      </c>
      <c r="ON81" s="173" t="e">
        <v>#N/A</v>
      </c>
      <c r="OO81" s="173" t="e">
        <v>#N/A</v>
      </c>
      <c r="OP81" s="6" t="e">
        <v>#N/A</v>
      </c>
      <c r="OQ81" s="6">
        <v>12.431879472967978</v>
      </c>
      <c r="OR81" s="6" t="e">
        <v>#N/A</v>
      </c>
      <c r="OS81" s="6">
        <v>19.087739219186489</v>
      </c>
      <c r="OV81" s="176"/>
      <c r="OW81" s="176">
        <v>14.615157064723901</v>
      </c>
      <c r="OX81" s="39"/>
      <c r="OY81" s="39"/>
      <c r="OZ81" s="39"/>
      <c r="PA81" s="39"/>
      <c r="PB81" s="39"/>
      <c r="PC81" s="39"/>
      <c r="PD81" s="39"/>
      <c r="PE81" s="39"/>
      <c r="PF81" s="39"/>
      <c r="PG81" s="39"/>
      <c r="PH81" s="39"/>
      <c r="PI81" s="39"/>
      <c r="PJ81" s="39"/>
      <c r="PK81" s="39"/>
      <c r="PL81" s="39"/>
      <c r="PM81" s="39"/>
      <c r="PN81" s="39"/>
      <c r="PO81" s="39"/>
      <c r="PP81" s="39"/>
      <c r="PQ81" s="39"/>
      <c r="PR81" s="39"/>
      <c r="PS81" s="39"/>
      <c r="PT81" s="39"/>
      <c r="PU81" s="39"/>
      <c r="PV81" s="39"/>
      <c r="PW81" s="39"/>
      <c r="PX81" s="39"/>
      <c r="PY81" s="39"/>
      <c r="PZ81" s="39"/>
      <c r="QA81" s="39"/>
      <c r="QB81" s="39"/>
      <c r="QC81" s="39"/>
      <c r="QD81" s="39"/>
      <c r="QE81" s="39"/>
      <c r="QF81" s="39"/>
      <c r="QG81" s="39"/>
      <c r="QH81" s="39"/>
      <c r="QI81" s="39"/>
      <c r="QJ81" s="39"/>
      <c r="QK81" s="39"/>
      <c r="QL81" s="39"/>
      <c r="QM81" s="39"/>
      <c r="QN81" s="39"/>
      <c r="QO81" s="39"/>
      <c r="QP81" s="39"/>
      <c r="QQ81" s="39"/>
      <c r="QR81" s="39"/>
      <c r="QS81" s="39"/>
      <c r="QT81" s="39"/>
      <c r="QU81" s="39"/>
      <c r="QV81" s="39"/>
      <c r="QW81" s="39"/>
      <c r="QX81" s="39"/>
      <c r="QY81" s="39"/>
      <c r="QZ81" s="39"/>
      <c r="RA81" s="39"/>
      <c r="RB81" s="39"/>
      <c r="RC81" s="39"/>
      <c r="RD81" s="39"/>
      <c r="RE81" s="39"/>
      <c r="RF81" s="39"/>
      <c r="RG81" s="39"/>
      <c r="RH81" s="39"/>
      <c r="RI81" s="39"/>
      <c r="RJ81" s="39"/>
      <c r="RK81" s="39"/>
      <c r="RL81" s="39"/>
      <c r="RM81" s="39"/>
      <c r="RN81" s="39"/>
      <c r="RO81" s="39"/>
      <c r="RP81" s="39"/>
      <c r="RQ81" s="39"/>
      <c r="RR81" s="39"/>
      <c r="RS81" s="39"/>
      <c r="RT81" s="39"/>
      <c r="RU81" s="39"/>
      <c r="RV81" s="39"/>
      <c r="RW81" s="39"/>
      <c r="RX81" s="39"/>
      <c r="RY81" s="39"/>
      <c r="RZ81" s="39"/>
      <c r="SA81" s="39"/>
      <c r="SB81" s="39"/>
      <c r="SC81" s="39"/>
      <c r="SD81" s="39"/>
      <c r="SE81" s="39"/>
      <c r="SF81" s="39"/>
      <c r="SG81" s="39"/>
      <c r="SH81" s="39"/>
      <c r="SI81" s="39"/>
      <c r="SJ81" s="39"/>
      <c r="SK81" s="39"/>
      <c r="SL81" s="39"/>
      <c r="SM81" s="39"/>
      <c r="SN81" s="39"/>
      <c r="SO81" s="39"/>
      <c r="SP81" s="39"/>
      <c r="SS81" s="39">
        <v>24564465664000</v>
      </c>
      <c r="ST81" s="39">
        <v>380520714207232</v>
      </c>
      <c r="SU81" s="39">
        <v>298237462315008</v>
      </c>
      <c r="SV81" s="39">
        <v>13977627131904</v>
      </c>
      <c r="SW81" s="39">
        <v>188599110729728</v>
      </c>
      <c r="SX81" s="39">
        <v>243556925046784</v>
      </c>
      <c r="SY81" s="39">
        <v>259896020828160</v>
      </c>
      <c r="SZ81" s="39">
        <v>397119387074560</v>
      </c>
      <c r="TA81" s="39">
        <v>459784570535936</v>
      </c>
      <c r="TB81" s="39">
        <v>393019807236096</v>
      </c>
      <c r="TC81" s="39">
        <v>262863608348672</v>
      </c>
      <c r="TD81" s="39">
        <v>297181940547584</v>
      </c>
      <c r="TE81" s="39">
        <v>334100741226496</v>
      </c>
      <c r="TF81" s="39">
        <v>227818755588096</v>
      </c>
      <c r="TG81" s="39">
        <v>88613236768768</v>
      </c>
      <c r="TH81" s="39">
        <v>166825841131520</v>
      </c>
      <c r="TI81" s="39">
        <v>117295783346176</v>
      </c>
      <c r="TJ81" s="39">
        <v>161052549447680</v>
      </c>
      <c r="TK81" s="39">
        <v>77224266956800</v>
      </c>
      <c r="TL81" s="39">
        <v>79237583208448</v>
      </c>
      <c r="TM81" s="39">
        <v>99041761296384</v>
      </c>
      <c r="TN81" s="39">
        <v>60245346877440</v>
      </c>
      <c r="TO81" s="39">
        <v>57702311002112</v>
      </c>
      <c r="TP81" s="39">
        <v>93486699249664</v>
      </c>
      <c r="TQ81" s="39">
        <v>104598937272320</v>
      </c>
      <c r="TR81" s="39">
        <v>61207058841600</v>
      </c>
      <c r="TS81" s="39">
        <v>86761795485696</v>
      </c>
      <c r="TT81" s="39">
        <v>52998931742720</v>
      </c>
      <c r="TU81" s="39">
        <v>121564469133312</v>
      </c>
      <c r="TV81" s="39">
        <v>113188074946560</v>
      </c>
      <c r="TW81" s="39">
        <v>142799257206784</v>
      </c>
      <c r="TX81" s="39">
        <v>197663521767424</v>
      </c>
      <c r="TY81" s="39">
        <v>227095540137984</v>
      </c>
      <c r="TZ81" s="39">
        <v>219125272018944</v>
      </c>
      <c r="UA81" s="39">
        <v>230727069204480</v>
      </c>
      <c r="UB81" s="39">
        <v>222654829166592</v>
      </c>
      <c r="UC81" s="39">
        <v>271916141117440</v>
      </c>
      <c r="UD81" s="39">
        <v>313117812719616</v>
      </c>
      <c r="UE81" s="39">
        <v>269626437009408</v>
      </c>
      <c r="UF81" s="39">
        <v>321673253355520</v>
      </c>
      <c r="UG81" s="39">
        <v>313725584146432</v>
      </c>
      <c r="UH81" s="39">
        <v>299367240040448</v>
      </c>
      <c r="UI81" s="39">
        <v>279046642466816</v>
      </c>
      <c r="UJ81" s="39">
        <v>305494010888192</v>
      </c>
      <c r="UK81" s="39">
        <v>255002190807040</v>
      </c>
      <c r="UL81" s="39">
        <v>263764561625088</v>
      </c>
      <c r="UM81" s="39">
        <v>280387678896128</v>
      </c>
      <c r="UN81" s="39">
        <v>231248454746112</v>
      </c>
      <c r="UO81" s="39">
        <v>215660139380736</v>
      </c>
      <c r="UP81" s="39">
        <v>228825858310144</v>
      </c>
      <c r="UQ81" s="39">
        <v>208943263514624</v>
      </c>
      <c r="UR81" s="39">
        <v>188970038198272</v>
      </c>
      <c r="US81" s="39">
        <v>194041455050752</v>
      </c>
      <c r="UT81" s="39">
        <v>196291279716352</v>
      </c>
      <c r="UU81" s="39">
        <v>171444591919104</v>
      </c>
      <c r="UV81" s="39">
        <v>154796510150656</v>
      </c>
      <c r="UW81" s="39">
        <v>149012632043520</v>
      </c>
      <c r="UX81" s="39">
        <v>133850441187328</v>
      </c>
      <c r="UY81" s="39">
        <v>128301729316864</v>
      </c>
      <c r="UZ81" s="39">
        <v>111585666269184</v>
      </c>
      <c r="VA81" s="39">
        <v>103905325219840</v>
      </c>
      <c r="VB81" s="39">
        <v>94832668180480</v>
      </c>
      <c r="VC81" s="39">
        <v>70807409655808</v>
      </c>
      <c r="VD81" s="39">
        <v>85721566150656</v>
      </c>
      <c r="VE81" s="39">
        <v>57932435685376</v>
      </c>
      <c r="VF81" s="39">
        <v>57175783243776</v>
      </c>
      <c r="VG81" s="39">
        <v>50951650017280</v>
      </c>
      <c r="VH81" s="39">
        <v>53549849378816</v>
      </c>
      <c r="VI81" s="39">
        <v>36292335239168</v>
      </c>
      <c r="VJ81" s="39">
        <v>35344091185152</v>
      </c>
      <c r="VK81" s="39">
        <v>37245910253568</v>
      </c>
      <c r="VL81" s="39">
        <v>28759256203264</v>
      </c>
      <c r="VM81" s="39">
        <v>22232195661824</v>
      </c>
      <c r="VN81" s="39">
        <v>19364338204672</v>
      </c>
      <c r="VO81" s="39">
        <v>21150073618432</v>
      </c>
      <c r="VP81" s="39">
        <v>15363821535232</v>
      </c>
      <c r="VQ81" s="39">
        <v>6442624483328</v>
      </c>
      <c r="VR81" s="39">
        <v>8586072686592</v>
      </c>
      <c r="VS81" s="39">
        <v>11600042917888</v>
      </c>
      <c r="VT81" s="39">
        <v>9889725284352</v>
      </c>
      <c r="VU81" s="39">
        <v>9968793157632</v>
      </c>
      <c r="VV81" s="39">
        <v>8489788768256</v>
      </c>
      <c r="VW81" s="39">
        <v>5192080687104</v>
      </c>
      <c r="VX81" s="39">
        <v>6397144596480</v>
      </c>
      <c r="VY81" s="39">
        <v>5137440440320</v>
      </c>
      <c r="VZ81" s="39">
        <v>4611946053632</v>
      </c>
      <c r="WA81" s="39">
        <v>2734058635264</v>
      </c>
      <c r="WB81" s="39">
        <v>4085955428352</v>
      </c>
      <c r="WC81" s="39">
        <v>4076091473920</v>
      </c>
      <c r="WD81" s="39">
        <v>5843383222272</v>
      </c>
      <c r="WE81" s="39">
        <v>3317586198528</v>
      </c>
      <c r="WF81" s="39">
        <v>4134160826368</v>
      </c>
      <c r="WG81" s="39">
        <v>2773997060096</v>
      </c>
      <c r="WH81" s="39">
        <v>861393256448</v>
      </c>
      <c r="WI81" s="39">
        <v>2811619704832</v>
      </c>
      <c r="WJ81" s="39">
        <v>2812387524608</v>
      </c>
      <c r="WK81" s="39">
        <v>854667100160</v>
      </c>
      <c r="WL81" s="39">
        <v>857924304896</v>
      </c>
      <c r="WM81" s="39">
        <v>2875513110528</v>
      </c>
      <c r="WN81" s="36"/>
      <c r="WO81" s="37">
        <v>0.35175776240424994</v>
      </c>
      <c r="WP81" s="37" t="e">
        <v>#N/A</v>
      </c>
      <c r="WQ81" s="37">
        <v>20.914952107067727</v>
      </c>
      <c r="WR81" s="37" t="e">
        <v>#N/A</v>
      </c>
      <c r="WS81" s="37">
        <v>0.67179201307973535</v>
      </c>
      <c r="WT81" s="37" t="e">
        <v>#N/A</v>
      </c>
      <c r="WU81" s="37">
        <v>39.943675111641319</v>
      </c>
      <c r="WV81" t="e">
        <v>#N/A</v>
      </c>
      <c r="WW81"/>
      <c r="WX81" s="39">
        <v>4.8360772421831966</v>
      </c>
      <c r="WY81" s="39">
        <v>111.02000000000004</v>
      </c>
      <c r="WZ81" s="39">
        <v>13.292798828597968</v>
      </c>
      <c r="XA81" s="39">
        <v>67.483443708609272</v>
      </c>
      <c r="XB81" s="227">
        <v>1.1793647092006104E+16</v>
      </c>
      <c r="XC81" s="227">
        <v>2.54167507177323E+16</v>
      </c>
      <c r="XD81" s="39">
        <v>163.59611057705703</v>
      </c>
      <c r="XE81" s="39">
        <v>127.76874280503448</v>
      </c>
      <c r="XF81" s="39">
        <v>167.9106971918977</v>
      </c>
      <c r="XG81" s="39">
        <v>118.03867430634392</v>
      </c>
      <c r="XH81" s="220"/>
      <c r="XI81" s="223"/>
      <c r="XJ81" s="223"/>
      <c r="XK81" s="187">
        <v>4312907902164460</v>
      </c>
      <c r="XL81" s="187">
        <v>5012106857220150</v>
      </c>
      <c r="XM81" s="187">
        <v>6133235767534980</v>
      </c>
      <c r="XN81" s="187">
        <v>7379487717502660</v>
      </c>
      <c r="XO81" s="187">
        <v>8530942343863680</v>
      </c>
      <c r="XP81" s="187">
        <v>9376375090374340</v>
      </c>
      <c r="XQ81" s="187">
        <v>9810624822356880</v>
      </c>
      <c r="XR81" s="187">
        <v>9693316672728730</v>
      </c>
      <c r="XS81" s="187">
        <v>9050082347971710</v>
      </c>
      <c r="XT81" s="187">
        <v>7996434554213460</v>
      </c>
      <c r="XU81" s="187">
        <v>6758350895402370</v>
      </c>
      <c r="XV81" s="187">
        <v>5531104520317110</v>
      </c>
      <c r="XW81" s="187">
        <v>4361650212780400</v>
      </c>
      <c r="XX81" s="187">
        <v>3321208908107040</v>
      </c>
      <c r="XY81" s="187">
        <v>2427872848749590</v>
      </c>
      <c r="XZ81" s="187">
        <v>1682370302351450</v>
      </c>
      <c r="YA81" s="187">
        <v>1096621460260990</v>
      </c>
      <c r="YB81" s="187">
        <v>671390743251430</v>
      </c>
      <c r="YC81" s="187">
        <v>395670032910957</v>
      </c>
      <c r="YD81" s="187">
        <v>237252635824077</v>
      </c>
      <c r="YE81" s="187">
        <v>154233827833083</v>
      </c>
      <c r="YF81" s="187">
        <v>109520449737718</v>
      </c>
      <c r="YG81" s="187">
        <v>82181614731162.906</v>
      </c>
      <c r="YH81" s="187">
        <v>62456233872890.102</v>
      </c>
      <c r="YI81" s="187">
        <v>47089329232444</v>
      </c>
      <c r="YJ81" s="187">
        <v>34365051409925.301</v>
      </c>
      <c r="YK81" s="187">
        <v>23577768583347</v>
      </c>
      <c r="YL81" s="187">
        <v>14901422564521.9</v>
      </c>
      <c r="YM81" s="187">
        <v>8623236567295.6201</v>
      </c>
      <c r="YN81" s="187">
        <v>4400678065820.0195</v>
      </c>
      <c r="YO81" s="187">
        <v>2170363310008.6101</v>
      </c>
      <c r="YP81" s="187">
        <v>1505795842405.6101</v>
      </c>
      <c r="YQ81" s="187">
        <v>1890492689040.3101</v>
      </c>
      <c r="YR81" s="187">
        <v>2655176889535.25</v>
      </c>
      <c r="YS81" s="187">
        <v>3174462052361.23</v>
      </c>
      <c r="YT81"/>
      <c r="YU81" s="187"/>
      <c r="YV81" s="187"/>
      <c r="YW81" s="187"/>
      <c r="YX81" s="187">
        <v>4766698429252310</v>
      </c>
      <c r="YY81" s="187">
        <v>2844448368869190</v>
      </c>
      <c r="YZ81" s="187">
        <v>2992710325279200</v>
      </c>
      <c r="ZA81" s="187">
        <v>3827560063801110</v>
      </c>
      <c r="ZB81" s="187">
        <v>4653036466418020</v>
      </c>
      <c r="ZC81" s="187">
        <v>5253428971010850</v>
      </c>
      <c r="ZD81" s="187">
        <v>5548646385344720</v>
      </c>
      <c r="ZE81" s="187">
        <v>5479040547930070</v>
      </c>
      <c r="ZF81" s="187">
        <v>5091148917909810</v>
      </c>
      <c r="ZG81" s="187">
        <v>4475719956809650</v>
      </c>
      <c r="ZH81" s="187">
        <v>3775747353005450</v>
      </c>
      <c r="ZI81" s="187">
        <v>3095368757457240</v>
      </c>
      <c r="ZJ81" s="187">
        <v>2447722119125020</v>
      </c>
      <c r="ZK81" s="187">
        <v>1868619109265300</v>
      </c>
      <c r="ZL81" s="187">
        <v>1358745282484370</v>
      </c>
      <c r="ZM81" s="187">
        <v>914935574312061</v>
      </c>
      <c r="ZN81" s="187">
        <v>550366754898305</v>
      </c>
      <c r="ZO81" s="187">
        <v>282469030446654</v>
      </c>
      <c r="ZP81" s="187">
        <v>133556052197762</v>
      </c>
      <c r="ZQ81" s="187">
        <v>106309256097892</v>
      </c>
      <c r="ZR81" s="187">
        <v>110540383294180</v>
      </c>
      <c r="ZS81" s="187">
        <v>100051844864307</v>
      </c>
      <c r="ZT81" s="187">
        <v>82022834080056.297</v>
      </c>
      <c r="ZU81" s="187">
        <v>65683110078565</v>
      </c>
      <c r="ZV81" s="187">
        <v>52955663391604.398</v>
      </c>
      <c r="ZW81" s="187">
        <v>41430503708588.297</v>
      </c>
      <c r="ZX81" s="187">
        <v>30748323134119.301</v>
      </c>
      <c r="ZY81" s="187">
        <v>22110923377223.898</v>
      </c>
      <c r="ZZ81" s="187">
        <v>14617961276019.6</v>
      </c>
      <c r="AAA81" s="187">
        <v>8898548406862.0098</v>
      </c>
      <c r="AAB81" s="187">
        <v>5209501104247.5498</v>
      </c>
      <c r="AAC81" s="187">
        <v>3236412535639.5</v>
      </c>
      <c r="AAD81" s="187">
        <v>3537012580419.8901</v>
      </c>
      <c r="AAE81" s="187">
        <v>5122049610996.5596</v>
      </c>
      <c r="AAF81" s="187">
        <v>6361868749658.2197</v>
      </c>
    </row>
    <row r="82" spans="1:708" x14ac:dyDescent="0.3">
      <c r="A82" s="2">
        <v>43132</v>
      </c>
      <c r="B82" s="4" t="s">
        <v>6</v>
      </c>
      <c r="C82" s="4" t="s">
        <v>28</v>
      </c>
      <c r="D82" s="4">
        <v>75</v>
      </c>
      <c r="E82" s="3">
        <v>0.68194444444444446</v>
      </c>
      <c r="F82" s="3">
        <v>0.68350694444444438</v>
      </c>
      <c r="G82" s="196"/>
      <c r="H82" s="57">
        <v>43132.681944444441</v>
      </c>
      <c r="I82" s="57">
        <v>43132.683506944442</v>
      </c>
      <c r="J82" s="196">
        <f t="shared" si="2"/>
        <v>76</v>
      </c>
      <c r="K82" s="77">
        <v>3.8</v>
      </c>
      <c r="L82" s="53">
        <v>86</v>
      </c>
      <c r="M82" s="53">
        <v>14</v>
      </c>
      <c r="N82" s="53">
        <v>1.7</v>
      </c>
      <c r="O82" s="53">
        <v>242</v>
      </c>
      <c r="P82" s="53">
        <v>983.7</v>
      </c>
      <c r="Q82" s="54">
        <v>36</v>
      </c>
      <c r="R82" s="210" t="s">
        <v>28</v>
      </c>
      <c r="S82" s="211">
        <v>14.04</v>
      </c>
      <c r="T82" s="211">
        <v>1.9599813866914841</v>
      </c>
      <c r="U82" s="212">
        <v>3151.8666666666668</v>
      </c>
      <c r="V82" s="78">
        <v>75</v>
      </c>
      <c r="W82" s="116">
        <v>6.7033582089552235</v>
      </c>
      <c r="X82" s="116">
        <v>72.086170708955223</v>
      </c>
      <c r="Y82" s="116">
        <v>3.9626865671641789</v>
      </c>
      <c r="Z82" s="117">
        <v>21.763260105223889</v>
      </c>
      <c r="AA82" s="117">
        <v>2669.49956925373</v>
      </c>
      <c r="AB82" s="116">
        <v>1.372507639104477</v>
      </c>
      <c r="AC82" s="116">
        <v>1.9615783193283587</v>
      </c>
      <c r="AD82" s="116">
        <v>64.918610074626869</v>
      </c>
      <c r="AE82" s="116">
        <v>19.165188593283574</v>
      </c>
      <c r="AF82" s="116">
        <v>426.81110074626866</v>
      </c>
      <c r="AG82" s="116">
        <v>1.2531966033582087</v>
      </c>
      <c r="AH82" s="116">
        <v>86.083080690298502</v>
      </c>
      <c r="AI82" s="116">
        <v>448.16091417910445</v>
      </c>
      <c r="AJ82" s="118">
        <v>74.164703824626869</v>
      </c>
      <c r="AK82" s="83">
        <v>2668.3938188970574</v>
      </c>
      <c r="AL82" s="84">
        <v>93.966764143475856</v>
      </c>
      <c r="AM82" s="76"/>
      <c r="AN82" s="48">
        <v>591.43643246482634</v>
      </c>
      <c r="AO82" s="49">
        <v>99.606095592194109</v>
      </c>
      <c r="AP82" s="48">
        <v>1.3765522879862673</v>
      </c>
      <c r="AQ82" s="49">
        <v>2.6626508855536413E-2</v>
      </c>
      <c r="AR82" s="49">
        <v>1.1482624029595552</v>
      </c>
      <c r="AS82" s="49">
        <v>3.6996496184146218E-3</v>
      </c>
      <c r="AT82" s="89">
        <v>1684.0163688161635</v>
      </c>
      <c r="AU82" s="90">
        <v>307.12951057392303</v>
      </c>
      <c r="AV82" s="89">
        <v>1129.6146039727191</v>
      </c>
      <c r="AW82" s="90">
        <v>206.01817587983953</v>
      </c>
      <c r="AX82" s="74">
        <v>958.52208103083353</v>
      </c>
      <c r="AY82" s="74">
        <v>160.40376722447931</v>
      </c>
      <c r="AZ82" s="74">
        <v>730.3833581322466</v>
      </c>
      <c r="BA82" s="90">
        <v>122.52894160470112</v>
      </c>
      <c r="BB82" s="89">
        <v>2758.495975448287</v>
      </c>
      <c r="BC82" s="74">
        <v>431.88457509941748</v>
      </c>
      <c r="BD82" s="74">
        <v>912.3314150356855</v>
      </c>
      <c r="BE82" s="70">
        <v>146.63403010129352</v>
      </c>
      <c r="BF82" s="74">
        <v>631.43524083696923</v>
      </c>
      <c r="BG82" s="69">
        <v>103.9440858077251</v>
      </c>
      <c r="BH82" s="88">
        <v>408.62425388138803</v>
      </c>
      <c r="BI82" s="70">
        <v>74.524552983680366</v>
      </c>
      <c r="BJ82" s="70">
        <v>317.04868585928403</v>
      </c>
      <c r="BK82" s="70">
        <v>53.188013504088524</v>
      </c>
      <c r="BL82" s="70">
        <v>274.09676176706273</v>
      </c>
      <c r="BM82" s="69">
        <v>45.120600628768514</v>
      </c>
      <c r="BN82" s="71"/>
      <c r="BO82" s="72">
        <v>1220790.1278685695</v>
      </c>
      <c r="BP82" s="73"/>
      <c r="BQ82" s="73">
        <v>3300099806672537.5</v>
      </c>
      <c r="BS82" s="49">
        <v>146.43098946309075</v>
      </c>
      <c r="BT82" s="70"/>
      <c r="BU82" s="69">
        <v>395.8394395453692</v>
      </c>
      <c r="BV82" s="85">
        <v>837144105735313.5</v>
      </c>
      <c r="BW82" s="75">
        <v>851813139264099.25</v>
      </c>
      <c r="BX82" s="75">
        <v>792137004021862.12</v>
      </c>
      <c r="BY82" s="75">
        <v>922407659902538</v>
      </c>
      <c r="BZ82" s="75">
        <v>893018425324217.37</v>
      </c>
      <c r="CA82" s="75">
        <v>1099145302161877.4</v>
      </c>
      <c r="CB82" s="75">
        <v>1110696320568171.9</v>
      </c>
      <c r="CC82" s="75">
        <v>1193065157048206.7</v>
      </c>
      <c r="CD82" s="75">
        <v>1396270825807819</v>
      </c>
      <c r="CE82" s="75">
        <v>1487681333641394</v>
      </c>
      <c r="CF82" s="75">
        <v>1555465162412971.2</v>
      </c>
      <c r="CG82" s="75">
        <v>1697886851401952</v>
      </c>
      <c r="CH82" s="75">
        <v>1833820326285306</v>
      </c>
      <c r="CI82" s="75">
        <v>1967343501019862</v>
      </c>
      <c r="CJ82" s="75">
        <v>2111849498011318.2</v>
      </c>
      <c r="CK82" s="75">
        <v>2269480420979301</v>
      </c>
      <c r="CL82" s="75">
        <v>2477025146402502.5</v>
      </c>
      <c r="CM82" s="75">
        <v>2570325091747976.5</v>
      </c>
      <c r="CN82" s="75">
        <v>2689873029096347.5</v>
      </c>
      <c r="CO82" s="75">
        <v>2777760272166053.5</v>
      </c>
      <c r="CP82" s="75">
        <v>2946517776738653.5</v>
      </c>
      <c r="CQ82" s="75">
        <v>3074738033613346.5</v>
      </c>
      <c r="CR82" s="75">
        <v>3322566108962536</v>
      </c>
      <c r="CS82" s="75">
        <v>3413309184035343</v>
      </c>
      <c r="CT82" s="75">
        <v>3631568425559719.5</v>
      </c>
      <c r="CU82" s="75">
        <v>3838709200577779.5</v>
      </c>
      <c r="CV82" s="75">
        <v>4045447755073270.5</v>
      </c>
      <c r="CW82" s="75">
        <v>4165476522630429.5</v>
      </c>
      <c r="CX82" s="75">
        <v>4282374839522554.5</v>
      </c>
      <c r="CY82" s="75">
        <v>4499656522318673</v>
      </c>
      <c r="CZ82" s="75">
        <v>4468834291417677</v>
      </c>
      <c r="DA82" s="75">
        <v>4705452153628916</v>
      </c>
      <c r="DB82" s="75">
        <v>4749475833942566</v>
      </c>
      <c r="DC82" s="75">
        <v>4830298336567072</v>
      </c>
      <c r="DD82" s="75">
        <v>4875838117960452</v>
      </c>
      <c r="DE82" s="75">
        <v>4894882786131055</v>
      </c>
      <c r="DF82" s="75">
        <v>4869297666626576</v>
      </c>
      <c r="DG82" s="75">
        <v>4838760501807145</v>
      </c>
      <c r="DH82" s="75">
        <v>4859292841280075</v>
      </c>
      <c r="DI82" s="75">
        <v>4880517582546127</v>
      </c>
      <c r="DJ82" s="75">
        <v>4836515150143192</v>
      </c>
      <c r="DK82" s="75">
        <v>4871864265209956</v>
      </c>
      <c r="DL82" s="75">
        <v>4839162207008205</v>
      </c>
      <c r="DM82" s="75">
        <v>4782174424413262</v>
      </c>
      <c r="DN82" s="75">
        <v>4788570484965108</v>
      </c>
      <c r="DO82" s="75">
        <v>4733037297032835</v>
      </c>
      <c r="DP82" s="75">
        <v>4697526759929145</v>
      </c>
      <c r="DQ82" s="75">
        <v>4542422722662349</v>
      </c>
      <c r="DR82" s="75">
        <v>4424555684242440.5</v>
      </c>
      <c r="DS82" s="75">
        <v>4280042547477849.5</v>
      </c>
      <c r="DT82" s="75">
        <v>4165042956245255.5</v>
      </c>
      <c r="DU82" s="75">
        <v>3957016386609080</v>
      </c>
      <c r="DV82" s="75">
        <v>3795669964330859.5</v>
      </c>
      <c r="DW82" s="75">
        <v>3550116397126348.5</v>
      </c>
      <c r="DX82" s="75">
        <v>3325050902419740</v>
      </c>
      <c r="DY82" s="75">
        <v>3083781810660703</v>
      </c>
      <c r="DZ82" s="75">
        <v>2859658756932893</v>
      </c>
      <c r="EA82" s="75">
        <v>2625563720370904.5</v>
      </c>
      <c r="EB82" s="75">
        <v>2396773491147452</v>
      </c>
      <c r="EC82" s="75">
        <v>2205129009580602.2</v>
      </c>
      <c r="ED82" s="75">
        <v>1969936703394255.7</v>
      </c>
      <c r="EE82" s="75">
        <v>1799922385215187.7</v>
      </c>
      <c r="EF82" s="75">
        <v>1622342667394513</v>
      </c>
      <c r="EG82" s="75">
        <v>1403405509556325.7</v>
      </c>
      <c r="EH82" s="75">
        <v>1233649929447591.5</v>
      </c>
      <c r="EI82" s="75">
        <v>1087351645574825.7</v>
      </c>
      <c r="EJ82" s="75">
        <v>932378554730323.25</v>
      </c>
      <c r="EK82" s="75">
        <v>810722076628266.37</v>
      </c>
      <c r="EL82" s="75">
        <v>697857929855040</v>
      </c>
      <c r="EM82" s="75">
        <v>602152224353899.75</v>
      </c>
      <c r="EN82" s="75">
        <v>530862233289043</v>
      </c>
      <c r="EO82" s="75">
        <v>426939972999390.12</v>
      </c>
      <c r="EP82" s="75">
        <v>355373202058336.25</v>
      </c>
      <c r="EQ82" s="75">
        <v>313930100801401.5</v>
      </c>
      <c r="ER82" s="75">
        <v>254949084048734.72</v>
      </c>
      <c r="ES82" s="75">
        <v>204612073792339.78</v>
      </c>
      <c r="ET82" s="75">
        <v>168010697075738.69</v>
      </c>
      <c r="EU82" s="75">
        <v>130514332845869.69</v>
      </c>
      <c r="EV82" s="75">
        <v>105274241955855.42</v>
      </c>
      <c r="EW82" s="75">
        <v>85608649101670.125</v>
      </c>
      <c r="EX82" s="75">
        <v>69682857908809.812</v>
      </c>
      <c r="EY82" s="75">
        <v>49476000204786.516</v>
      </c>
      <c r="EZ82" s="75">
        <v>41585443711946.453</v>
      </c>
      <c r="FA82" s="75">
        <v>28761681587743.559</v>
      </c>
      <c r="FB82" s="75">
        <v>22675685664936.469</v>
      </c>
      <c r="FC82" s="75">
        <v>18966635466647.484</v>
      </c>
      <c r="FD82" s="75">
        <v>12579525854865.006</v>
      </c>
      <c r="FE82" s="75">
        <v>9625130645235.8457</v>
      </c>
      <c r="FF82" s="75">
        <v>7561377112376.2734</v>
      </c>
      <c r="FG82" s="75">
        <v>4786303088531.1875</v>
      </c>
      <c r="FH82" s="75">
        <v>4670764373162.3174</v>
      </c>
      <c r="FI82" s="75">
        <v>3549807157556.1504</v>
      </c>
      <c r="FK82" s="75"/>
      <c r="FL82" s="75"/>
      <c r="FM82" s="75"/>
      <c r="FN82" s="75"/>
      <c r="FO82" s="75"/>
      <c r="FP82" s="75"/>
      <c r="FQ82" s="75"/>
      <c r="IY82" s="219">
        <v>15.566783127443074</v>
      </c>
      <c r="IZ82" s="219">
        <v>3.8252224801909245</v>
      </c>
      <c r="JA82" s="33">
        <v>1</v>
      </c>
      <c r="JB82" s="39">
        <v>1.694582745380416E+16</v>
      </c>
      <c r="JC82" s="39">
        <v>3862651846087706.5</v>
      </c>
      <c r="JD82" s="33">
        <v>1</v>
      </c>
      <c r="JE82" s="32">
        <v>8750048615371876</v>
      </c>
      <c r="JF82" s="32">
        <v>1887106259808115</v>
      </c>
      <c r="JG82" s="32"/>
      <c r="JH82" s="32"/>
      <c r="JI82" s="32">
        <v>3417590759638910</v>
      </c>
      <c r="JJ82" s="32">
        <v>3651398307441700</v>
      </c>
      <c r="JK82" s="32">
        <v>4491131199649120</v>
      </c>
      <c r="JL82" s="32">
        <v>5787308385042530</v>
      </c>
      <c r="JM82" s="32">
        <v>6388319850093540</v>
      </c>
      <c r="JN82" s="32">
        <v>6754217732382430</v>
      </c>
      <c r="JO82" s="32">
        <v>7207201821354860</v>
      </c>
      <c r="JP82" s="32">
        <v>7756310660668820</v>
      </c>
      <c r="JQ82" s="32">
        <v>7838434555187080</v>
      </c>
      <c r="JR82" s="32">
        <v>7560592303173900</v>
      </c>
      <c r="JS82" s="32">
        <v>7110315428048320</v>
      </c>
      <c r="JT82" s="32">
        <v>6524664049984550</v>
      </c>
      <c r="JU82" s="32">
        <v>6015201896979780</v>
      </c>
      <c r="JV82" s="32">
        <v>5564849301624200</v>
      </c>
      <c r="JW82" s="32">
        <v>4797617357455250</v>
      </c>
      <c r="JX82" s="32">
        <v>3719645158957580</v>
      </c>
      <c r="JY82" s="32">
        <v>2690466546925020</v>
      </c>
      <c r="JZ82" s="32">
        <v>1693499323678850</v>
      </c>
      <c r="KA82" s="32">
        <v>1019990623741690</v>
      </c>
      <c r="KB82" s="32">
        <v>656101471710357</v>
      </c>
      <c r="KC82" s="32">
        <v>409333581957940</v>
      </c>
      <c r="KD82" s="32">
        <v>276748047116463</v>
      </c>
      <c r="KE82" s="32">
        <v>177094493354366</v>
      </c>
      <c r="KF82" s="32">
        <v>109803970180614</v>
      </c>
      <c r="KG82" s="32">
        <v>61645461730785.797</v>
      </c>
      <c r="KH82" s="32">
        <v>32449337796936.102</v>
      </c>
      <c r="KI82" s="32">
        <v>14794013119097.9</v>
      </c>
      <c r="KJ82" s="32">
        <v>8632402285601.5596</v>
      </c>
      <c r="KK82" s="32">
        <v>4871582174953.1201</v>
      </c>
      <c r="KL82" s="32">
        <v>3510688366440.6299</v>
      </c>
      <c r="KM82" s="33">
        <v>1</v>
      </c>
      <c r="KN82" s="32">
        <v>6678492051283500</v>
      </c>
      <c r="KO82" s="32">
        <v>126201.45656635935</v>
      </c>
      <c r="KP82" s="32">
        <v>6036260281015690</v>
      </c>
      <c r="KQ82" s="32">
        <v>5335246371862210</v>
      </c>
      <c r="KR82" s="32">
        <v>5408829192271470</v>
      </c>
      <c r="KS82" s="32">
        <v>5487143346538490</v>
      </c>
      <c r="KT82" s="32">
        <v>4824744983851640</v>
      </c>
      <c r="KU82" s="32">
        <v>5015587163073800</v>
      </c>
      <c r="KV82" s="32">
        <v>5347851582288930</v>
      </c>
      <c r="KW82" s="32">
        <v>4853436455579680</v>
      </c>
      <c r="KX82" s="32">
        <v>4559970128684420</v>
      </c>
      <c r="KY82" s="32">
        <v>4460233867973790</v>
      </c>
      <c r="KZ82" s="32">
        <v>5275353004359460</v>
      </c>
      <c r="LA82" s="32">
        <v>5325622512424300</v>
      </c>
      <c r="LB82" s="32">
        <v>4602072482166490</v>
      </c>
      <c r="LC82" s="32">
        <v>5074236541090450</v>
      </c>
      <c r="LD82" s="32">
        <v>5029650809954790</v>
      </c>
      <c r="LE82" s="32">
        <v>4958535358444650</v>
      </c>
      <c r="LF82" s="32">
        <v>4978836623879790</v>
      </c>
      <c r="LG82" s="32">
        <v>4613020267776450</v>
      </c>
      <c r="LH82" s="32">
        <v>5051502996098150</v>
      </c>
      <c r="LI82" s="32">
        <v>5364268607113850</v>
      </c>
      <c r="LJ82" s="32">
        <v>5408496216634050</v>
      </c>
      <c r="LK82" s="32">
        <v>5335357120426760</v>
      </c>
      <c r="LL82" s="32">
        <v>5919438521521260</v>
      </c>
      <c r="LM82" s="32">
        <v>6082008251017120</v>
      </c>
      <c r="LN82" s="32">
        <v>6401323882966370</v>
      </c>
      <c r="LO82" s="32">
        <v>6462551377967500</v>
      </c>
      <c r="LP82" s="32">
        <v>6677234327207040</v>
      </c>
      <c r="LQ82" s="32">
        <v>6488146638390180</v>
      </c>
      <c r="LR82" s="32">
        <v>6504728442641990</v>
      </c>
      <c r="LS82" s="32">
        <v>6440276798788080</v>
      </c>
      <c r="LT82" s="32">
        <v>6783944096104090</v>
      </c>
      <c r="LU82" s="32">
        <v>6975069362073030</v>
      </c>
      <c r="LV82" s="32">
        <v>7125500481166320</v>
      </c>
      <c r="LW82" s="32">
        <v>7181453873281980</v>
      </c>
      <c r="LX82" s="32">
        <v>7326009817180370</v>
      </c>
      <c r="LY82" s="32">
        <v>7593613341363640</v>
      </c>
      <c r="LZ82" s="32">
        <v>7575006907480770</v>
      </c>
      <c r="MA82" s="32">
        <v>8103961110251770</v>
      </c>
      <c r="MB82" s="32">
        <v>7793077092507790</v>
      </c>
      <c r="MC82" s="32">
        <v>7936935500336640</v>
      </c>
      <c r="MD82" s="32">
        <v>8232133601545090</v>
      </c>
      <c r="ME82" s="32">
        <v>8047645374586310</v>
      </c>
      <c r="MF82" s="32">
        <v>8055055030411840</v>
      </c>
      <c r="MG82" s="32">
        <v>7892638864902480</v>
      </c>
      <c r="MH82" s="32">
        <v>7658383108869280</v>
      </c>
      <c r="MI82" s="32">
        <v>7649721097170930</v>
      </c>
      <c r="MJ82" s="32">
        <v>7539341536047420</v>
      </c>
      <c r="MK82" s="32">
        <v>7636244298673590</v>
      </c>
      <c r="ML82" s="32">
        <v>7468255545776580</v>
      </c>
      <c r="MM82" s="32">
        <v>7138047098430760</v>
      </c>
      <c r="MN82" s="32">
        <v>6881405230727570</v>
      </c>
      <c r="MO82" s="32">
        <v>7060449379142320</v>
      </c>
      <c r="MP82" s="32">
        <v>6586629150797660</v>
      </c>
      <c r="MQ82" s="32">
        <v>6576766752011580</v>
      </c>
      <c r="MR82" s="32">
        <v>6341409669142570</v>
      </c>
      <c r="MS82" s="32">
        <v>6112601588084350</v>
      </c>
      <c r="MT82" s="32">
        <v>5984950242676520</v>
      </c>
      <c r="MU82" s="32">
        <v>5700403083016900</v>
      </c>
      <c r="MV82" s="32">
        <v>5389868875341460</v>
      </c>
      <c r="MW82" s="32">
        <v>5240377951331630</v>
      </c>
      <c r="MX82" s="32">
        <v>5030946018482740</v>
      </c>
      <c r="MY82" s="32">
        <v>4512508940894040</v>
      </c>
      <c r="MZ82" s="32">
        <v>4185875832037380</v>
      </c>
      <c r="NA82" s="32">
        <v>4079273601939360</v>
      </c>
      <c r="NB82" s="32">
        <v>3850508510152460</v>
      </c>
      <c r="NC82" s="32">
        <v>3500782753452490</v>
      </c>
      <c r="ND82" s="32">
        <v>3276657407415130</v>
      </c>
      <c r="NE82" s="32">
        <v>2901627815578960</v>
      </c>
      <c r="NF82" s="32">
        <v>2565546996979400</v>
      </c>
      <c r="NG82" s="32">
        <v>2304271313570310</v>
      </c>
      <c r="NH82" s="32">
        <v>2065773348748680</v>
      </c>
      <c r="NI82" s="32">
        <v>1849766925210700</v>
      </c>
      <c r="NJ82" s="32">
        <v>1592468516949370</v>
      </c>
      <c r="NK82" s="32">
        <v>1369505010251720</v>
      </c>
      <c r="NL82" s="32">
        <v>1228732575140880</v>
      </c>
      <c r="NM82" s="32">
        <v>1037438138859270</v>
      </c>
      <c r="NN82" s="32">
        <v>885854866432491</v>
      </c>
      <c r="NO82" s="32">
        <v>713737788787895</v>
      </c>
      <c r="NP82" s="32">
        <v>655956030318227</v>
      </c>
      <c r="NQ82" s="32">
        <v>547512233308964</v>
      </c>
      <c r="NR82" s="32">
        <v>436344963476415</v>
      </c>
      <c r="NS82" s="32">
        <v>352316112440230</v>
      </c>
      <c r="NT82" s="32">
        <v>253848706376304</v>
      </c>
      <c r="NU82" s="32">
        <v>215483076548355</v>
      </c>
      <c r="NV82" s="32">
        <v>162598672475704</v>
      </c>
      <c r="NW82" s="32">
        <v>129445912032592</v>
      </c>
      <c r="NX82" s="32">
        <v>89805805442849.906</v>
      </c>
      <c r="NY82" s="32">
        <v>75483428548695.5</v>
      </c>
      <c r="NZ82" s="32">
        <v>65933823289996.5</v>
      </c>
      <c r="OA82" s="32">
        <v>54023647089255.297</v>
      </c>
      <c r="OB82" s="32">
        <v>31447856341816.102</v>
      </c>
      <c r="OC82" s="32">
        <v>34101478461190.801</v>
      </c>
      <c r="OD82" s="32">
        <v>20540462514264.699</v>
      </c>
      <c r="OE82" s="32">
        <v>20976239437056.602</v>
      </c>
      <c r="OF82" s="32">
        <v>15192934216125.9</v>
      </c>
      <c r="OG82" s="32">
        <v>9207139784815.3301</v>
      </c>
      <c r="OH82" s="32">
        <v>8552908268503.9502</v>
      </c>
      <c r="OI82" s="32">
        <v>7958489359010.8398</v>
      </c>
      <c r="OJ82" s="32">
        <v>4673130832371.6104</v>
      </c>
      <c r="OL82" s="173">
        <v>434.2527050869557</v>
      </c>
      <c r="OM82" s="173">
        <v>59.218747653924595</v>
      </c>
      <c r="ON82" s="173" t="e">
        <v>#N/A</v>
      </c>
      <c r="OO82" s="173" t="e">
        <v>#N/A</v>
      </c>
      <c r="OP82" s="6">
        <v>397.71149646746471</v>
      </c>
      <c r="OQ82" s="6">
        <v>44.181855709496666</v>
      </c>
      <c r="OR82" s="6">
        <v>336.11992236084893</v>
      </c>
      <c r="OS82" s="6">
        <v>72.849607472271444</v>
      </c>
      <c r="OT82" s="175">
        <v>3947007204105850</v>
      </c>
      <c r="OU82" s="175">
        <v>116094721229558</v>
      </c>
      <c r="OV82" s="176">
        <v>455.35121572549599</v>
      </c>
      <c r="OW82" s="176">
        <v>30.9676044307894</v>
      </c>
      <c r="OX82" s="39">
        <v>0</v>
      </c>
      <c r="OY82" s="39">
        <v>893206094938112</v>
      </c>
      <c r="OZ82" s="39">
        <v>0</v>
      </c>
      <c r="PA82" s="39">
        <v>0</v>
      </c>
      <c r="PB82" s="39">
        <v>398592057540608</v>
      </c>
      <c r="PC82" s="39">
        <v>623413496381440</v>
      </c>
      <c r="PD82" s="39">
        <v>1231723337613310</v>
      </c>
      <c r="PE82" s="39">
        <v>196816876339200</v>
      </c>
      <c r="PF82" s="39">
        <v>329807921414144</v>
      </c>
      <c r="PG82" s="39">
        <v>410006235119616</v>
      </c>
      <c r="PH82" s="39">
        <v>771545911787520</v>
      </c>
      <c r="PI82" s="39">
        <v>627638133587968</v>
      </c>
      <c r="PJ82" s="39">
        <v>266467018801152</v>
      </c>
      <c r="PK82" s="39">
        <v>1073548617580540</v>
      </c>
      <c r="PL82" s="39">
        <v>1021864927297530</v>
      </c>
      <c r="PM82" s="39">
        <v>1213000501428220</v>
      </c>
      <c r="PN82" s="39">
        <v>1290652436398080</v>
      </c>
      <c r="PO82" s="39">
        <v>1407306566729720</v>
      </c>
      <c r="PP82" s="39">
        <v>1408940130697210</v>
      </c>
      <c r="PQ82" s="39">
        <v>1874069653815290</v>
      </c>
      <c r="PR82" s="39">
        <v>2055802739228670</v>
      </c>
      <c r="PS82" s="39">
        <v>2210514172116990</v>
      </c>
      <c r="PT82" s="39">
        <v>2504715405361150</v>
      </c>
      <c r="PU82" s="39">
        <v>2570589734699000</v>
      </c>
      <c r="PV82" s="39">
        <v>2701046950395900</v>
      </c>
      <c r="PW82" s="39">
        <v>3329997666254840</v>
      </c>
      <c r="PX82" s="39">
        <v>3194437492539390</v>
      </c>
      <c r="PY82" s="39">
        <v>3387734374744060</v>
      </c>
      <c r="PZ82" s="39">
        <v>4017921235877880</v>
      </c>
      <c r="QA82" s="39">
        <v>3989558614032380</v>
      </c>
      <c r="QB82" s="39">
        <v>4385122417639420</v>
      </c>
      <c r="QC82" s="39">
        <v>4593822394744830</v>
      </c>
      <c r="QD82" s="39">
        <v>4715844563107840</v>
      </c>
      <c r="QE82" s="39">
        <v>5128439522656250</v>
      </c>
      <c r="QF82" s="39">
        <v>5121423693578240</v>
      </c>
      <c r="QG82" s="39">
        <v>5700364347113470</v>
      </c>
      <c r="QH82" s="39">
        <v>5601850145374200</v>
      </c>
      <c r="QI82" s="39">
        <v>5987984885153790</v>
      </c>
      <c r="QJ82" s="39">
        <v>6206783404113920</v>
      </c>
      <c r="QK82" s="39">
        <v>6332145446420480</v>
      </c>
      <c r="QL82" s="39">
        <v>6493974982295550</v>
      </c>
      <c r="QM82" s="39">
        <v>6422762813915130</v>
      </c>
      <c r="QN82" s="39">
        <v>6678576971644920</v>
      </c>
      <c r="QO82" s="39">
        <v>6500286436737020</v>
      </c>
      <c r="QP82" s="39">
        <v>6441924273635320</v>
      </c>
      <c r="QQ82" s="39">
        <v>6580949680652280</v>
      </c>
      <c r="QR82" s="39">
        <v>6539477476442110</v>
      </c>
      <c r="QS82" s="39">
        <v>6558946026323960</v>
      </c>
      <c r="QT82" s="39">
        <v>6413338581925880</v>
      </c>
      <c r="QU82" s="39">
        <v>6443022174650360</v>
      </c>
      <c r="QV82" s="39">
        <v>6362619849998330</v>
      </c>
      <c r="QW82" s="39">
        <v>5959443216859130</v>
      </c>
      <c r="QX82" s="39">
        <v>5785615689842680</v>
      </c>
      <c r="QY82" s="39">
        <v>5350298742685690</v>
      </c>
      <c r="QZ82" s="39">
        <v>5233368794923000</v>
      </c>
      <c r="RA82" s="39">
        <v>4735925145829370</v>
      </c>
      <c r="RB82" s="39">
        <v>4608174027964410</v>
      </c>
      <c r="RC82" s="39">
        <v>4487712274907130</v>
      </c>
      <c r="RD82" s="39">
        <v>4123586289729530</v>
      </c>
      <c r="RE82" s="39">
        <v>3899811514286080</v>
      </c>
      <c r="RF82" s="39">
        <v>3705927295303680</v>
      </c>
      <c r="RG82" s="39">
        <v>3276268967559160</v>
      </c>
      <c r="RH82" s="39">
        <v>3030403564699640</v>
      </c>
      <c r="RI82" s="39">
        <v>2859075171778560</v>
      </c>
      <c r="RJ82" s="39">
        <v>2574842557628410</v>
      </c>
      <c r="RK82" s="39">
        <v>2612253870260220</v>
      </c>
      <c r="RL82" s="39">
        <v>2382978583887870</v>
      </c>
      <c r="RM82" s="39">
        <v>2195757067141120</v>
      </c>
      <c r="RN82" s="39">
        <v>1985987374743550</v>
      </c>
      <c r="RO82" s="39">
        <v>1782954204332030</v>
      </c>
      <c r="RP82" s="39">
        <v>1659882721771520</v>
      </c>
      <c r="RQ82" s="39">
        <v>1489317222416380</v>
      </c>
      <c r="RR82" s="39">
        <v>1315140326653950</v>
      </c>
      <c r="RS82" s="39">
        <v>1185782622584830</v>
      </c>
      <c r="RT82" s="39">
        <v>1004166642139130</v>
      </c>
      <c r="RU82" s="39">
        <v>813995086839808</v>
      </c>
      <c r="RV82" s="39">
        <v>701717796618240</v>
      </c>
      <c r="RW82" s="39">
        <v>748253767270400</v>
      </c>
      <c r="RX82" s="39">
        <v>526633287024640</v>
      </c>
      <c r="RY82" s="39">
        <v>465039328804864</v>
      </c>
      <c r="RZ82" s="39">
        <v>400826312949760</v>
      </c>
      <c r="SA82" s="39">
        <v>318286201880576</v>
      </c>
      <c r="SB82" s="39">
        <v>216022963453952</v>
      </c>
      <c r="SC82" s="39">
        <v>196270257864704</v>
      </c>
      <c r="SD82" s="39">
        <v>161391432433664</v>
      </c>
      <c r="SE82" s="39">
        <v>120915912294400</v>
      </c>
      <c r="SF82" s="39">
        <v>81480881537024</v>
      </c>
      <c r="SG82" s="39">
        <v>108389497569280</v>
      </c>
      <c r="SH82" s="39">
        <v>61955700162560</v>
      </c>
      <c r="SI82" s="39">
        <v>53877890088960</v>
      </c>
      <c r="SJ82" s="39">
        <v>25882974486528</v>
      </c>
      <c r="SK82" s="39">
        <v>22942056448000</v>
      </c>
      <c r="SL82" s="39">
        <v>17033107341312</v>
      </c>
      <c r="SM82" s="39">
        <v>6461458481152</v>
      </c>
      <c r="SN82" s="39">
        <v>10844038496256</v>
      </c>
      <c r="SO82" s="39">
        <v>0</v>
      </c>
      <c r="SP82" s="39">
        <v>0</v>
      </c>
      <c r="SQ82" s="39">
        <v>4462611005440</v>
      </c>
      <c r="SR82" s="39">
        <v>0</v>
      </c>
      <c r="SS82" s="39">
        <v>7351812751360</v>
      </c>
      <c r="ST82" s="39">
        <v>116575210307584</v>
      </c>
      <c r="SU82" s="39">
        <v>4966778929152</v>
      </c>
      <c r="SV82" s="39">
        <v>4183314661376</v>
      </c>
      <c r="SW82" s="39">
        <v>57689354797056</v>
      </c>
      <c r="SX82" s="39">
        <v>74349558104064</v>
      </c>
      <c r="SY82" s="39">
        <v>116603488305152</v>
      </c>
      <c r="SZ82" s="39">
        <v>30194393939968</v>
      </c>
      <c r="TA82" s="39">
        <v>45946155040768</v>
      </c>
      <c r="TB82" s="39">
        <v>47753543548928</v>
      </c>
      <c r="TC82" s="39">
        <v>70511358902272</v>
      </c>
      <c r="TD82" s="39">
        <v>62691326558208</v>
      </c>
      <c r="TE82" s="39">
        <v>33190156697600</v>
      </c>
      <c r="TF82" s="39">
        <v>88250538524672</v>
      </c>
      <c r="TG82" s="39">
        <v>84005139513344</v>
      </c>
      <c r="TH82" s="39">
        <v>95747462660096</v>
      </c>
      <c r="TI82" s="39">
        <v>100083836125184</v>
      </c>
      <c r="TJ82" s="39">
        <v>106902591635456</v>
      </c>
      <c r="TK82" s="39">
        <v>103236526669824</v>
      </c>
      <c r="TL82" s="39">
        <v>131015964098560</v>
      </c>
      <c r="TM82" s="39">
        <v>145260793561088</v>
      </c>
      <c r="TN82" s="39">
        <v>147228727443456</v>
      </c>
      <c r="TO82" s="39">
        <v>167170092826624</v>
      </c>
      <c r="TP82" s="39">
        <v>167523622322176</v>
      </c>
      <c r="TQ82" s="39">
        <v>174800538435584</v>
      </c>
      <c r="TR82" s="39">
        <v>210443431837696</v>
      </c>
      <c r="TS82" s="39">
        <v>202625534394368</v>
      </c>
      <c r="TT82" s="39">
        <v>210569579724800</v>
      </c>
      <c r="TU82" s="39">
        <v>245689728630784</v>
      </c>
      <c r="TV82" s="39">
        <v>244097637941248</v>
      </c>
      <c r="TW82" s="39">
        <v>266055675019264</v>
      </c>
      <c r="TX82" s="39">
        <v>274864736829440</v>
      </c>
      <c r="TY82" s="39">
        <v>281659123433472</v>
      </c>
      <c r="TZ82" s="39">
        <v>301894996066304</v>
      </c>
      <c r="UA82" s="39">
        <v>301684408451072</v>
      </c>
      <c r="UB82" s="39">
        <v>333348719296512</v>
      </c>
      <c r="UC82" s="39">
        <v>325976038834176</v>
      </c>
      <c r="UD82" s="39">
        <v>347113586163712</v>
      </c>
      <c r="UE82" s="39">
        <v>359218683052032</v>
      </c>
      <c r="UF82" s="39">
        <v>364176786587648</v>
      </c>
      <c r="UG82" s="39">
        <v>373232456695808</v>
      </c>
      <c r="UH82" s="39">
        <v>367866331267072</v>
      </c>
      <c r="UI82" s="39">
        <v>381990700318720</v>
      </c>
      <c r="UJ82" s="39">
        <v>372848895983616</v>
      </c>
      <c r="UK82" s="39">
        <v>366827955814400</v>
      </c>
      <c r="UL82" s="39">
        <v>376335201468416</v>
      </c>
      <c r="UM82" s="39">
        <v>372966974029824</v>
      </c>
      <c r="UN82" s="39">
        <v>373025526513664</v>
      </c>
      <c r="UO82" s="39">
        <v>365747536658432</v>
      </c>
      <c r="UP82" s="39">
        <v>366490096238592</v>
      </c>
      <c r="UQ82" s="39">
        <v>361471594725376</v>
      </c>
      <c r="UR82" s="39">
        <v>340445381001216</v>
      </c>
      <c r="US82" s="39">
        <v>330529945681920</v>
      </c>
      <c r="UT82" s="39">
        <v>307698268635136</v>
      </c>
      <c r="UU82" s="39">
        <v>299972595548160</v>
      </c>
      <c r="UV82" s="39">
        <v>273744622780416</v>
      </c>
      <c r="UW82" s="39">
        <v>267356832006144</v>
      </c>
      <c r="UX82" s="39">
        <v>259713367277568</v>
      </c>
      <c r="UY82" s="39">
        <v>240535700766720</v>
      </c>
      <c r="UZ82" s="39">
        <v>228171681103872</v>
      </c>
      <c r="VA82" s="39">
        <v>217457079877632</v>
      </c>
      <c r="VB82" s="39">
        <v>193355837341696</v>
      </c>
      <c r="VC82" s="39">
        <v>180376630722560</v>
      </c>
      <c r="VD82" s="39">
        <v>171409980522496</v>
      </c>
      <c r="VE82" s="39">
        <v>155198542577664</v>
      </c>
      <c r="VF82" s="39">
        <v>156799877513216</v>
      </c>
      <c r="VG82" s="39">
        <v>144565931606016</v>
      </c>
      <c r="VH82" s="39">
        <v>134185700294656</v>
      </c>
      <c r="VI82" s="39">
        <v>122515049414656</v>
      </c>
      <c r="VJ82" s="39">
        <v>110855169507328</v>
      </c>
      <c r="VK82" s="39">
        <v>103988288552960</v>
      </c>
      <c r="VL82" s="39">
        <v>94406107463680</v>
      </c>
      <c r="VM82" s="39">
        <v>84313076924416</v>
      </c>
      <c r="VN82" s="39">
        <v>76980846329856</v>
      </c>
      <c r="VO82" s="39">
        <v>66366119870464</v>
      </c>
      <c r="VP82" s="39">
        <v>55322550992896</v>
      </c>
      <c r="VQ82" s="39">
        <v>48734889050112</v>
      </c>
      <c r="VR82" s="39">
        <v>51283503349760</v>
      </c>
      <c r="VS82" s="39">
        <v>38046468669440</v>
      </c>
      <c r="VT82" s="39">
        <v>34334505435136</v>
      </c>
      <c r="VU82" s="39">
        <v>30201773817856</v>
      </c>
      <c r="VV82" s="39">
        <v>25038801600512</v>
      </c>
      <c r="VW82" s="39">
        <v>18241994883072</v>
      </c>
      <c r="VX82" s="39">
        <v>16966960021504</v>
      </c>
      <c r="VY82" s="39">
        <v>14503206977536</v>
      </c>
      <c r="VZ82" s="39">
        <v>11621142364160</v>
      </c>
      <c r="WA82" s="39">
        <v>8658510938112</v>
      </c>
      <c r="WB82" s="39">
        <v>10718313185280</v>
      </c>
      <c r="WC82" s="39">
        <v>7085403144192</v>
      </c>
      <c r="WD82" s="39">
        <v>6424973803520</v>
      </c>
      <c r="WE82" s="39">
        <v>3872363642880</v>
      </c>
      <c r="WF82" s="39">
        <v>3584964427776</v>
      </c>
      <c r="WG82" s="39">
        <v>2935723655168</v>
      </c>
      <c r="WH82" s="39">
        <v>1613726220288</v>
      </c>
      <c r="WI82" s="39">
        <v>2213868208128</v>
      </c>
      <c r="WJ82" s="39">
        <v>255075123200</v>
      </c>
      <c r="WK82" s="39">
        <v>255790350336</v>
      </c>
      <c r="WL82" s="39">
        <v>1293571063808</v>
      </c>
      <c r="WM82" s="39">
        <v>257977057280</v>
      </c>
      <c r="WN82" s="36"/>
      <c r="WO82" s="37">
        <v>2.4457989183038524</v>
      </c>
      <c r="WP82" s="37" t="e">
        <v>#N/A</v>
      </c>
      <c r="WQ82" s="37">
        <v>34.859803019325341</v>
      </c>
      <c r="WR82" s="37" t="e">
        <v>#N/A</v>
      </c>
      <c r="WS82" s="37">
        <v>19.220146067999941</v>
      </c>
      <c r="WT82" s="37" t="e">
        <v>#N/A</v>
      </c>
      <c r="WU82" s="37">
        <v>273.94341412080882</v>
      </c>
      <c r="WV82" t="e">
        <v>#N/A</v>
      </c>
      <c r="WW82"/>
      <c r="WX82" s="39">
        <v>4.4268051141463891</v>
      </c>
      <c r="WY82" s="39">
        <v>543.57999999999993</v>
      </c>
      <c r="WZ82" s="39">
        <v>27.197476141137024</v>
      </c>
      <c r="XA82" s="39">
        <v>67.632352941176464</v>
      </c>
      <c r="XB82" s="227">
        <v>6879712356120235</v>
      </c>
      <c r="XC82" s="227">
        <v>992494722676052.25</v>
      </c>
      <c r="XD82" s="39">
        <v>336.45419879588286</v>
      </c>
      <c r="XE82" s="39">
        <v>36.878964844246752</v>
      </c>
      <c r="XF82" s="39">
        <v>387.05800947083537</v>
      </c>
      <c r="XG82" s="39">
        <v>34.874460927989091</v>
      </c>
      <c r="XH82" s="220"/>
      <c r="XI82" s="223"/>
      <c r="XJ82" s="223"/>
      <c r="XK82" s="187">
        <v>1234696784503480</v>
      </c>
      <c r="XL82" s="187">
        <v>1357185366513470</v>
      </c>
      <c r="XM82" s="187">
        <v>1601583555534610</v>
      </c>
      <c r="XN82" s="187">
        <v>1933524514531500</v>
      </c>
      <c r="XO82" s="187">
        <v>2402505995856930</v>
      </c>
      <c r="XP82" s="187">
        <v>3019184976067240</v>
      </c>
      <c r="XQ82" s="187">
        <v>3769509668382120</v>
      </c>
      <c r="XR82" s="187">
        <v>4540459221592570</v>
      </c>
      <c r="XS82" s="187">
        <v>5271916881193070</v>
      </c>
      <c r="XT82" s="187">
        <v>5996835496083230</v>
      </c>
      <c r="XU82" s="187">
        <v>6803162711443140</v>
      </c>
      <c r="XV82" s="187">
        <v>7593792601553880</v>
      </c>
      <c r="XW82" s="187">
        <v>8126908224615810</v>
      </c>
      <c r="XX82" s="187">
        <v>8335789896689080</v>
      </c>
      <c r="XY82" s="187">
        <v>8086635398944840</v>
      </c>
      <c r="XZ82" s="187">
        <v>7303659274414890</v>
      </c>
      <c r="YA82" s="187">
        <v>6089686209099390</v>
      </c>
      <c r="YB82" s="187">
        <v>4629929292965570</v>
      </c>
      <c r="YC82" s="187">
        <v>3183330642044130</v>
      </c>
      <c r="YD82" s="187">
        <v>1953008843855180</v>
      </c>
      <c r="YE82" s="187">
        <v>1046031558919160</v>
      </c>
      <c r="YF82" s="187">
        <v>463361595858022</v>
      </c>
      <c r="YG82" s="187">
        <v>152470053583097</v>
      </c>
      <c r="YH82" s="187">
        <v>27630113818392.301</v>
      </c>
      <c r="YI82" s="187">
        <v>428494646752.95001</v>
      </c>
      <c r="YJ82" s="187">
        <v>633627132772.92297</v>
      </c>
      <c r="YK82" s="187">
        <v>3766242804163.8901</v>
      </c>
      <c r="YL82" s="187">
        <v>4573777771270.6504</v>
      </c>
      <c r="YM82" s="187">
        <v>3300177064402.7402</v>
      </c>
      <c r="YN82" s="187">
        <v>1625689433443.3401</v>
      </c>
      <c r="YO82" s="187">
        <v>545350206697.92798</v>
      </c>
      <c r="YP82" s="187">
        <v>141700580794.56699</v>
      </c>
      <c r="YQ82" s="187">
        <v>92344797414.965607</v>
      </c>
      <c r="YR82" s="187">
        <v>138167326605.017</v>
      </c>
      <c r="YS82" s="187">
        <v>229357352555.70401</v>
      </c>
      <c r="YT82"/>
      <c r="YU82" s="187"/>
      <c r="YV82" s="187"/>
      <c r="YW82" s="187"/>
      <c r="YX82" s="187">
        <v>1033080318117620</v>
      </c>
      <c r="YY82" s="187">
        <v>622746189025733</v>
      </c>
      <c r="YZ82" s="187">
        <v>579657610072702</v>
      </c>
      <c r="ZA82" s="187">
        <v>591475230171754</v>
      </c>
      <c r="ZB82" s="187">
        <v>599980303098133</v>
      </c>
      <c r="ZC82" s="187">
        <v>608935958478243</v>
      </c>
      <c r="ZD82" s="187">
        <v>627376397789044</v>
      </c>
      <c r="ZE82" s="187">
        <v>658194474971746</v>
      </c>
      <c r="ZF82" s="187">
        <v>699430690225841</v>
      </c>
      <c r="ZG82" s="187">
        <v>747698213839709</v>
      </c>
      <c r="ZH82" s="187">
        <v>817109124790122</v>
      </c>
      <c r="ZI82" s="187">
        <v>913013885241400</v>
      </c>
      <c r="ZJ82" s="187">
        <v>1006742624377250</v>
      </c>
      <c r="ZK82" s="187">
        <v>1079943722306720</v>
      </c>
      <c r="ZL82" s="187">
        <v>1101711943417220</v>
      </c>
      <c r="ZM82" s="187">
        <v>1047047258919530</v>
      </c>
      <c r="ZN82" s="187">
        <v>918371107733638</v>
      </c>
      <c r="ZO82" s="187">
        <v>734333448559125</v>
      </c>
      <c r="ZP82" s="187">
        <v>531248201081567</v>
      </c>
      <c r="ZQ82" s="187">
        <v>343392002181480</v>
      </c>
      <c r="ZR82" s="187">
        <v>194588653694857</v>
      </c>
      <c r="ZS82" s="187">
        <v>92619882887591.703</v>
      </c>
      <c r="ZT82" s="187">
        <v>34769558581170.5</v>
      </c>
      <c r="ZU82" s="187">
        <v>9597201740853.7891</v>
      </c>
      <c r="ZV82" s="187">
        <v>2333871802829.6699</v>
      </c>
      <c r="ZW82" s="187">
        <v>2831695173801.4702</v>
      </c>
      <c r="ZX82" s="187">
        <v>4003145116038.1699</v>
      </c>
      <c r="ZY82" s="187">
        <v>4515028361829.9404</v>
      </c>
      <c r="ZZ82" s="187">
        <v>3655334557440.3301</v>
      </c>
      <c r="AAA82" s="187">
        <v>2286631748699.1699</v>
      </c>
      <c r="AAB82" s="187">
        <v>1202468877231.03</v>
      </c>
      <c r="AAC82" s="187">
        <v>624559919561.73303</v>
      </c>
      <c r="AAD82" s="187">
        <v>399630989601.78302</v>
      </c>
      <c r="AAE82" s="187">
        <v>422379445185.802</v>
      </c>
      <c r="AAF82" s="187">
        <v>531460346294.45502</v>
      </c>
    </row>
    <row r="83" spans="1:708" x14ac:dyDescent="0.3">
      <c r="A83" s="2">
        <v>43132</v>
      </c>
      <c r="B83" s="4" t="s">
        <v>6</v>
      </c>
      <c r="C83" s="4" t="s">
        <v>28</v>
      </c>
      <c r="D83" s="4">
        <v>23</v>
      </c>
      <c r="E83" s="3">
        <v>0.77378472222222217</v>
      </c>
      <c r="F83" s="3">
        <v>0.77708333333333324</v>
      </c>
      <c r="G83" s="196"/>
      <c r="H83" s="57">
        <v>43132.773784722223</v>
      </c>
      <c r="I83" s="57">
        <v>43132.777083333334</v>
      </c>
      <c r="J83" s="196">
        <f t="shared" si="2"/>
        <v>77</v>
      </c>
      <c r="K83" s="77">
        <v>2.7</v>
      </c>
      <c r="L83" s="53">
        <v>94</v>
      </c>
      <c r="M83" s="53">
        <v>2.9</v>
      </c>
      <c r="N83" s="53">
        <v>1.8</v>
      </c>
      <c r="O83" s="53">
        <v>331</v>
      </c>
      <c r="P83" s="53">
        <v>982.5</v>
      </c>
      <c r="Q83" s="54">
        <v>2</v>
      </c>
      <c r="R83" s="210" t="s">
        <v>28</v>
      </c>
      <c r="S83" s="211">
        <v>14.04</v>
      </c>
      <c r="T83" s="211">
        <v>1.9599813866914841</v>
      </c>
      <c r="U83" s="212">
        <v>3151.8666666666668</v>
      </c>
      <c r="V83" s="78">
        <v>23</v>
      </c>
      <c r="W83" s="116">
        <v>7.692781690140845</v>
      </c>
      <c r="X83" s="116">
        <v>68.837422975352112</v>
      </c>
      <c r="Y83" s="116">
        <v>1.5949603873239437</v>
      </c>
      <c r="Z83" s="117">
        <v>0.1173873686359151</v>
      </c>
      <c r="AA83" s="117">
        <v>379.66608977464847</v>
      </c>
      <c r="AB83" s="116">
        <v>1.0049399597183104</v>
      </c>
      <c r="AC83" s="116">
        <v>1.0353897273239439</v>
      </c>
      <c r="AD83" s="116">
        <v>8.5146346830985919</v>
      </c>
      <c r="AE83" s="116">
        <v>3.2029451558450637</v>
      </c>
      <c r="AF83" s="116">
        <v>156.41945422535213</v>
      </c>
      <c r="AG83" s="116">
        <v>1.0056844338028155</v>
      </c>
      <c r="AH83" s="116">
        <v>58.171104753521128</v>
      </c>
      <c r="AI83" s="116">
        <v>424.24823943661971</v>
      </c>
      <c r="AJ83" s="118">
        <v>22.0665713028169</v>
      </c>
      <c r="AK83" s="83">
        <v>379.68980128321732</v>
      </c>
      <c r="AL83" s="84">
        <v>3.7900872611786012</v>
      </c>
      <c r="AM83" s="76"/>
      <c r="AN83" s="48">
        <v>285.43273652013079</v>
      </c>
      <c r="AO83" s="49">
        <v>32.760238179978451</v>
      </c>
      <c r="AP83" s="48">
        <v>1.6920852574813354</v>
      </c>
      <c r="AQ83" s="49">
        <v>6.2716257020611663E-2</v>
      </c>
      <c r="AR83" s="49">
        <v>1.2118455260071741</v>
      </c>
      <c r="AS83" s="49">
        <v>2.6590961653906044E-2</v>
      </c>
      <c r="AT83" s="89">
        <v>155.34668521079089</v>
      </c>
      <c r="AU83" s="90">
        <v>18.137044759707976</v>
      </c>
      <c r="AV83" s="89">
        <v>89.769256902648465</v>
      </c>
      <c r="AW83" s="90">
        <v>10.480745233023889</v>
      </c>
      <c r="AX83" s="74">
        <v>98.724960823300293</v>
      </c>
      <c r="AY83" s="74">
        <v>8.1532210007182986</v>
      </c>
      <c r="AZ83" s="74">
        <v>75.929085126567301</v>
      </c>
      <c r="BA83" s="90">
        <v>10.722139145821929</v>
      </c>
      <c r="BB83" s="89">
        <v>292.61246438866846</v>
      </c>
      <c r="BC83" s="74">
        <v>58.569997926460694</v>
      </c>
      <c r="BD83" s="74">
        <v>92.364713668522441</v>
      </c>
      <c r="BE83" s="70">
        <v>21.566241115903832</v>
      </c>
      <c r="BF83" s="74">
        <v>61.850054983490601</v>
      </c>
      <c r="BG83" s="69">
        <v>47.170832705993334</v>
      </c>
      <c r="BH83" s="88">
        <v>67.286163205462316</v>
      </c>
      <c r="BI83" s="70">
        <v>7.855797837659396</v>
      </c>
      <c r="BJ83" s="70">
        <v>68.294785856251224</v>
      </c>
      <c r="BK83" s="70">
        <v>9.6440803371226185</v>
      </c>
      <c r="BL83" s="70">
        <v>55.631333543052016</v>
      </c>
      <c r="BM83" s="69">
        <v>42.42803548794069</v>
      </c>
      <c r="BN83" s="71">
        <v>559827.77570382413</v>
      </c>
      <c r="BO83" s="72">
        <v>588898.66653507855</v>
      </c>
      <c r="BP83" s="73">
        <v>3135774328857154</v>
      </c>
      <c r="BQ83" s="73">
        <v>3298609681338636</v>
      </c>
      <c r="BR83" s="49">
        <v>20.073852591558683</v>
      </c>
      <c r="BS83" s="49">
        <v>19.176024692694867</v>
      </c>
      <c r="BT83" s="70">
        <v>112.44006526602639</v>
      </c>
      <c r="BU83" s="69">
        <v>107.41104420066505</v>
      </c>
      <c r="BV83" s="85">
        <v>2350903799933278.5</v>
      </c>
      <c r="BW83" s="75">
        <v>2522632297172791.5</v>
      </c>
      <c r="BX83" s="75">
        <v>2560446602088683.5</v>
      </c>
      <c r="BY83" s="75">
        <v>3230516142089588</v>
      </c>
      <c r="BZ83" s="75">
        <v>3339368374713094.5</v>
      </c>
      <c r="CA83" s="75">
        <v>3599200158571912.5</v>
      </c>
      <c r="CB83" s="75">
        <v>3997748745173067</v>
      </c>
      <c r="CC83" s="75">
        <v>4099818571897186</v>
      </c>
      <c r="CD83" s="75">
        <v>4512561985653756</v>
      </c>
      <c r="CE83" s="75">
        <v>4579883655054918</v>
      </c>
      <c r="CF83" s="75">
        <v>4746131650078363</v>
      </c>
      <c r="CG83" s="75">
        <v>4934753402235616</v>
      </c>
      <c r="CH83" s="75">
        <v>5213705781097579</v>
      </c>
      <c r="CI83" s="75">
        <v>5289077336769731</v>
      </c>
      <c r="CJ83" s="75">
        <v>5514536009898067</v>
      </c>
      <c r="CK83" s="75">
        <v>5602471964931390</v>
      </c>
      <c r="CL83" s="75">
        <v>5798430046885121</v>
      </c>
      <c r="CM83" s="75">
        <v>5701026810814212</v>
      </c>
      <c r="CN83" s="75">
        <v>5800559197755657</v>
      </c>
      <c r="CO83" s="75">
        <v>5855064571362361</v>
      </c>
      <c r="CP83" s="75">
        <v>5674890109863101</v>
      </c>
      <c r="CQ83" s="75">
        <v>5798097299918535</v>
      </c>
      <c r="CR83" s="75">
        <v>5470915302517542</v>
      </c>
      <c r="CS83" s="75">
        <v>5501206125399503</v>
      </c>
      <c r="CT83" s="75">
        <v>5288544264300465</v>
      </c>
      <c r="CU83" s="75">
        <v>5223646467664047</v>
      </c>
      <c r="CV83" s="75">
        <v>5091308321030300</v>
      </c>
      <c r="CW83" s="75">
        <v>5050769511132410</v>
      </c>
      <c r="CX83" s="75">
        <v>4937050039236621</v>
      </c>
      <c r="CY83" s="75">
        <v>4830677954735196</v>
      </c>
      <c r="CZ83" s="75">
        <v>4560113424596717</v>
      </c>
      <c r="DA83" s="75">
        <v>4370254035579694.5</v>
      </c>
      <c r="DB83" s="75">
        <v>4159281311134092.5</v>
      </c>
      <c r="DC83" s="75">
        <v>4044716870639339.5</v>
      </c>
      <c r="DD83" s="75">
        <v>3808001576373635.5</v>
      </c>
      <c r="DE83" s="75">
        <v>3630404347554610.5</v>
      </c>
      <c r="DF83" s="75">
        <v>3438243649595979.5</v>
      </c>
      <c r="DG83" s="75">
        <v>3236251418669074</v>
      </c>
      <c r="DH83" s="75">
        <v>3107767235371154.5</v>
      </c>
      <c r="DI83" s="75">
        <v>2982794082859595</v>
      </c>
      <c r="DJ83" s="75">
        <v>2772233606010692</v>
      </c>
      <c r="DK83" s="75">
        <v>2572868486294025</v>
      </c>
      <c r="DL83" s="75">
        <v>2485748029750669.5</v>
      </c>
      <c r="DM83" s="75">
        <v>2336792531152957</v>
      </c>
      <c r="DN83" s="75">
        <v>2245729311506468.2</v>
      </c>
      <c r="DO83" s="75">
        <v>2033211657416304.7</v>
      </c>
      <c r="DP83" s="75">
        <v>1885549828740747.2</v>
      </c>
      <c r="DQ83" s="75">
        <v>1759213089362149.5</v>
      </c>
      <c r="DR83" s="75">
        <v>1595947331132222</v>
      </c>
      <c r="DS83" s="75">
        <v>1474844971392995.2</v>
      </c>
      <c r="DT83" s="75">
        <v>1324880730888531.2</v>
      </c>
      <c r="DU83" s="75">
        <v>1206512695793503</v>
      </c>
      <c r="DV83" s="75">
        <v>1075353882543465.1</v>
      </c>
      <c r="DW83" s="75">
        <v>935032532350105</v>
      </c>
      <c r="DX83" s="75">
        <v>815907838288506.25</v>
      </c>
      <c r="DY83" s="75">
        <v>761092579796420.87</v>
      </c>
      <c r="DZ83" s="75">
        <v>647091787968741.5</v>
      </c>
      <c r="EA83" s="75">
        <v>580492948596769.5</v>
      </c>
      <c r="EB83" s="75">
        <v>494846418201860.81</v>
      </c>
      <c r="EC83" s="75">
        <v>456310655220146.12</v>
      </c>
      <c r="ED83" s="75">
        <v>375992540178199.75</v>
      </c>
      <c r="EE83" s="75">
        <v>340599669063109.75</v>
      </c>
      <c r="EF83" s="75">
        <v>288520334697161.44</v>
      </c>
      <c r="EG83" s="75">
        <v>251859318593413.34</v>
      </c>
      <c r="EH83" s="75">
        <v>204175442550213.91</v>
      </c>
      <c r="EI83" s="75">
        <v>184563415260413.87</v>
      </c>
      <c r="EJ83" s="75">
        <v>155294670036002.06</v>
      </c>
      <c r="EK83" s="75">
        <v>136231307963732.86</v>
      </c>
      <c r="EL83" s="75">
        <v>110716278802232.03</v>
      </c>
      <c r="EM83" s="75">
        <v>81694297316344.328</v>
      </c>
      <c r="EN83" s="75">
        <v>74664381288677.75</v>
      </c>
      <c r="EO83" s="75">
        <v>54814437924302.484</v>
      </c>
      <c r="EP83" s="75">
        <v>54722335582373.914</v>
      </c>
      <c r="EQ83" s="75">
        <v>36217818335112.602</v>
      </c>
      <c r="ER83" s="75">
        <v>32210330894000.574</v>
      </c>
      <c r="ES83" s="75">
        <v>25396645752386.406</v>
      </c>
      <c r="ET83" s="75">
        <v>18762212635217.711</v>
      </c>
      <c r="EU83" s="75">
        <v>11806079906370.553</v>
      </c>
      <c r="EV83" s="75">
        <v>11032198203858.6</v>
      </c>
      <c r="EW83" s="75">
        <v>8167822040733.6357</v>
      </c>
      <c r="EX83" s="75">
        <v>7406438342258.335</v>
      </c>
      <c r="EY83" s="75">
        <v>6791736204764.2627</v>
      </c>
      <c r="EZ83" s="75">
        <v>3325239467315.6265</v>
      </c>
      <c r="FA83" s="75">
        <v>2934213018700.9233</v>
      </c>
      <c r="FB83" s="75">
        <v>2748100186069.6685</v>
      </c>
      <c r="FC83" s="75">
        <v>1492553212758.594</v>
      </c>
      <c r="FD83" s="75">
        <v>860660009489.24231</v>
      </c>
      <c r="FE83" s="75">
        <v>1091257662593.7234</v>
      </c>
      <c r="FF83" s="75">
        <v>440526107276.21405</v>
      </c>
      <c r="FG83" s="75">
        <v>1334087809097.6892</v>
      </c>
      <c r="FH83" s="75">
        <v>677058682629.37561</v>
      </c>
      <c r="FI83" s="75">
        <v>1139577088920.9546</v>
      </c>
      <c r="FJ83" s="182">
        <v>1964938161414527.7</v>
      </c>
      <c r="FK83" s="75">
        <v>2366239307407479.5</v>
      </c>
      <c r="FL83" s="75">
        <v>2437561104500969</v>
      </c>
      <c r="FM83" s="75">
        <v>2771160787822484.5</v>
      </c>
      <c r="FN83" s="75">
        <v>2980863162265960.5</v>
      </c>
      <c r="FO83" s="75">
        <v>3221762668268691</v>
      </c>
      <c r="FP83" s="75">
        <v>3392052005637686.5</v>
      </c>
      <c r="FQ83" s="75">
        <v>3420291867818633</v>
      </c>
      <c r="FR83" s="39">
        <v>3656626454208426</v>
      </c>
      <c r="FS83" s="39">
        <v>3904091924682028.5</v>
      </c>
      <c r="FT83" s="39">
        <v>3908828225085252</v>
      </c>
      <c r="FU83" s="39">
        <v>4106321641999377</v>
      </c>
      <c r="FV83" s="39">
        <v>4446431381450311</v>
      </c>
      <c r="FW83" s="39">
        <v>4546243579028382</v>
      </c>
      <c r="FX83" s="39">
        <v>4660907036550206</v>
      </c>
      <c r="FY83" s="39">
        <v>5017317708848817</v>
      </c>
      <c r="FZ83" s="39">
        <v>5014241163677163</v>
      </c>
      <c r="GA83" s="39">
        <v>5060584506703898</v>
      </c>
      <c r="GB83" s="39">
        <v>5371620196764135</v>
      </c>
      <c r="GC83" s="39">
        <v>5302017483373276</v>
      </c>
      <c r="GD83" s="39">
        <v>5445668444205019</v>
      </c>
      <c r="GE83" s="39">
        <v>5675355933644223</v>
      </c>
      <c r="GF83" s="39">
        <v>5622572389655994</v>
      </c>
      <c r="GG83" s="39">
        <v>5729380724696458</v>
      </c>
      <c r="GH83" s="39">
        <v>5557260993122820</v>
      </c>
      <c r="GI83" s="39">
        <v>5441261278963234</v>
      </c>
      <c r="GJ83" s="39">
        <v>5228892411651799</v>
      </c>
      <c r="GK83" s="39">
        <v>5070275044473350</v>
      </c>
      <c r="GL83" s="39">
        <v>4888383454130081</v>
      </c>
      <c r="GM83" s="39">
        <v>4826468250317638</v>
      </c>
      <c r="GN83" s="39">
        <v>4491341442331624.5</v>
      </c>
      <c r="GO83" s="39">
        <v>4387588634183346</v>
      </c>
      <c r="GP83" s="39">
        <v>4237010858567055</v>
      </c>
      <c r="GQ83" s="39">
        <v>4033073634700119.5</v>
      </c>
      <c r="GR83" s="39">
        <v>3909726940918265.5</v>
      </c>
      <c r="GS83" s="39">
        <v>3855857600943297.5</v>
      </c>
      <c r="GT83" s="39">
        <v>3731863764745963.5</v>
      </c>
      <c r="GU83" s="39">
        <v>3567971683779852</v>
      </c>
      <c r="GV83" s="39">
        <v>3271399307468661.5</v>
      </c>
      <c r="GW83" s="39">
        <v>3080341997993585</v>
      </c>
      <c r="GX83" s="39">
        <v>2899429693195458.5</v>
      </c>
      <c r="GY83" s="39">
        <v>2649982589687507.5</v>
      </c>
      <c r="GZ83" s="39">
        <v>2448228640269486.5</v>
      </c>
      <c r="HA83" s="39">
        <v>2279286118091523</v>
      </c>
      <c r="HB83" s="39">
        <v>2094128599056352.5</v>
      </c>
      <c r="HC83" s="39">
        <v>1957874861103005</v>
      </c>
      <c r="HD83" s="39">
        <v>1795459565064528.5</v>
      </c>
      <c r="HE83" s="39">
        <v>1670683477395059.7</v>
      </c>
      <c r="HF83" s="39">
        <v>1533035380103334.2</v>
      </c>
      <c r="HG83" s="39">
        <v>1367768868631527.5</v>
      </c>
      <c r="HH83" s="39">
        <v>1261121732838820.5</v>
      </c>
      <c r="HI83" s="39">
        <v>1134828512536026.5</v>
      </c>
      <c r="HJ83" s="39">
        <v>1002775427863175.5</v>
      </c>
      <c r="HK83" s="39">
        <v>903165128058520.5</v>
      </c>
      <c r="HL83" s="39">
        <v>798743749925040.37</v>
      </c>
      <c r="HM83" s="39">
        <v>738295174599629.12</v>
      </c>
      <c r="HN83" s="39">
        <v>642793780459685.75</v>
      </c>
      <c r="HO83" s="39">
        <v>587293966176365.87</v>
      </c>
      <c r="HP83" s="39">
        <v>525695082960129</v>
      </c>
      <c r="HQ83" s="39">
        <v>446183099967303.62</v>
      </c>
      <c r="HR83" s="39">
        <v>387606245057236.5</v>
      </c>
      <c r="HS83" s="39">
        <v>335107417777674.44</v>
      </c>
      <c r="HT83" s="39">
        <v>285918008075100</v>
      </c>
      <c r="HU83" s="39">
        <v>263983219839874.06</v>
      </c>
      <c r="HV83" s="39">
        <v>218884247667874.03</v>
      </c>
      <c r="HW83" s="39">
        <v>186914596064744.87</v>
      </c>
      <c r="HX83" s="39">
        <v>156904825034243.22</v>
      </c>
      <c r="HY83" s="39">
        <v>134477154274914.92</v>
      </c>
      <c r="HZ83" s="39">
        <v>114568779427367.22</v>
      </c>
      <c r="IA83" s="39">
        <v>91091178782200.859</v>
      </c>
      <c r="IB83" s="39">
        <v>79192952762663.266</v>
      </c>
      <c r="IC83" s="39">
        <v>60011332878434.008</v>
      </c>
      <c r="ID83" s="39">
        <v>48954652153097.422</v>
      </c>
      <c r="IE83" s="39">
        <v>43116077113927.922</v>
      </c>
      <c r="IF83" s="39">
        <v>34721253904213.801</v>
      </c>
      <c r="IG83" s="39">
        <v>29549687490508.738</v>
      </c>
      <c r="IH83" s="39">
        <v>29716063017534.281</v>
      </c>
      <c r="II83" s="39">
        <v>19490116020348.926</v>
      </c>
      <c r="IJ83" s="39">
        <v>18977078106746.613</v>
      </c>
      <c r="IK83" s="39">
        <v>13473601206650.314</v>
      </c>
      <c r="IL83" s="39">
        <v>11664067359955.371</v>
      </c>
      <c r="IM83" s="39">
        <v>13589404634437.402</v>
      </c>
      <c r="IN83" s="39">
        <v>9052845212420.4238</v>
      </c>
      <c r="IO83" s="39">
        <v>8714433026837.5</v>
      </c>
      <c r="IP83" s="39">
        <v>5814934568276.6768</v>
      </c>
      <c r="IQ83" s="39">
        <v>4606176591008.6338</v>
      </c>
      <c r="IR83" s="39">
        <v>4694357971797.9521</v>
      </c>
      <c r="IS83" s="39">
        <v>4262302187380.9497</v>
      </c>
      <c r="IT83" s="39">
        <v>4029808525107.9463</v>
      </c>
      <c r="IU83" s="39">
        <v>3654229141312.644</v>
      </c>
      <c r="IV83" s="39">
        <v>2451108811396.6245</v>
      </c>
      <c r="IW83" s="39">
        <v>1570548297800.78</v>
      </c>
      <c r="IY83" s="219"/>
      <c r="IZ83" s="219"/>
      <c r="JA83" s="33">
        <v>1</v>
      </c>
      <c r="JB83" s="39" t="e">
        <v>#N/A</v>
      </c>
      <c r="JC83" s="39" t="e">
        <v>#N/A</v>
      </c>
      <c r="JD83" s="33">
        <v>1</v>
      </c>
      <c r="JE83" s="32">
        <v>1.9819827393546072E+16</v>
      </c>
      <c r="JF83" s="32" t="e">
        <v>#N/A</v>
      </c>
      <c r="JG83" s="32"/>
      <c r="JH83" s="32"/>
      <c r="JI83" s="32">
        <v>1.97161065897645E+16</v>
      </c>
      <c r="JJ83" s="32">
        <v>2.23889616117602E+16</v>
      </c>
      <c r="JK83" s="32">
        <v>2.12140301117119E+16</v>
      </c>
      <c r="JL83" s="32">
        <v>2.03138394112969E+16</v>
      </c>
      <c r="JM83" s="32">
        <v>1.84403449938303E+16</v>
      </c>
      <c r="JN83" s="32">
        <v>1.63919219143463E+16</v>
      </c>
      <c r="JO83" s="32">
        <v>1.44457921179024E+16</v>
      </c>
      <c r="JP83" s="32">
        <v>1.25651633893878E+16</v>
      </c>
      <c r="JQ83" s="32">
        <v>1.06069813623923E+16</v>
      </c>
      <c r="JR83" s="32">
        <v>8511941490685360</v>
      </c>
      <c r="JS83" s="32">
        <v>6606221922122320</v>
      </c>
      <c r="JT83" s="32">
        <v>4828648115128630</v>
      </c>
      <c r="JU83" s="32">
        <v>3579236311643850</v>
      </c>
      <c r="JV83" s="32">
        <v>2772177582956750</v>
      </c>
      <c r="JW83" s="32">
        <v>2030588853502180</v>
      </c>
      <c r="JX83" s="32">
        <v>1335463729136790</v>
      </c>
      <c r="JY83" s="32">
        <v>811074244404359</v>
      </c>
      <c r="JZ83" s="32">
        <v>443011552643996</v>
      </c>
      <c r="KA83" s="32">
        <v>213854288881892</v>
      </c>
      <c r="KB83" s="32">
        <v>118221126894206</v>
      </c>
      <c r="KC83" s="32">
        <v>60243719717491.203</v>
      </c>
      <c r="KD83" s="32">
        <v>39192326924984.898</v>
      </c>
      <c r="KE83" s="32">
        <v>24198876661265.801</v>
      </c>
      <c r="KF83" s="32">
        <v>14989137358550.301</v>
      </c>
      <c r="KG83" s="32">
        <v>8452261530376.3096</v>
      </c>
      <c r="KH83" s="32">
        <v>4241234064402.8198</v>
      </c>
      <c r="KI83" s="32">
        <v>1931948799217.3501</v>
      </c>
      <c r="KJ83" s="32">
        <v>1095572571013.41</v>
      </c>
      <c r="KK83" s="32">
        <v>901103412250.93005</v>
      </c>
      <c r="KL83" s="32">
        <v>906171382860.23901</v>
      </c>
      <c r="KM83" s="33">
        <v>1</v>
      </c>
      <c r="KN83" s="32"/>
      <c r="KO83" s="32" t="e">
        <v>#N/A</v>
      </c>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L83" s="173">
        <v>69.053887285588104</v>
      </c>
      <c r="OM83" s="173">
        <v>74.225727329847174</v>
      </c>
      <c r="ON83" s="173" t="e">
        <v>#N/A</v>
      </c>
      <c r="OO83" s="173" t="e">
        <v>#N/A</v>
      </c>
      <c r="OP83" s="6">
        <v>55.199009472863153</v>
      </c>
      <c r="OQ83" s="6">
        <v>3.9929973097445202</v>
      </c>
      <c r="OR83" s="6">
        <v>72.491054771810468</v>
      </c>
      <c r="OS83" s="6">
        <v>11.168959134649912</v>
      </c>
      <c r="OT83" s="175">
        <v>4693677816394880</v>
      </c>
      <c r="OU83" s="175">
        <v>290023076696247</v>
      </c>
      <c r="OV83" s="176">
        <v>140.12242008332899</v>
      </c>
      <c r="OW83" s="176">
        <v>19.399784951647199</v>
      </c>
      <c r="OX83" s="39">
        <v>1559160504188920</v>
      </c>
      <c r="OY83" s="39">
        <v>4126068512391160</v>
      </c>
      <c r="OZ83" s="39">
        <v>2655899596357630</v>
      </c>
      <c r="PA83" s="39">
        <v>2441022114103290</v>
      </c>
      <c r="PB83" s="39">
        <v>2808602058293240</v>
      </c>
      <c r="PC83" s="39">
        <v>3500042132389880</v>
      </c>
      <c r="PD83" s="39">
        <v>3806352489054200</v>
      </c>
      <c r="PE83" s="39">
        <v>3673063816167420</v>
      </c>
      <c r="PF83" s="39">
        <v>3641586806161400</v>
      </c>
      <c r="PG83" s="39">
        <v>4535784501673980</v>
      </c>
      <c r="PH83" s="39">
        <v>5087404868239360</v>
      </c>
      <c r="PI83" s="39">
        <v>3441806939258880</v>
      </c>
      <c r="PJ83" s="39">
        <v>5220453828263930</v>
      </c>
      <c r="PK83" s="39">
        <v>5276182639542270</v>
      </c>
      <c r="PL83" s="39">
        <v>5346990007255040</v>
      </c>
      <c r="PM83" s="39">
        <v>5037443124297720</v>
      </c>
      <c r="PN83" s="39">
        <v>6383254483501050</v>
      </c>
      <c r="PO83" s="39">
        <v>5957957158174720</v>
      </c>
      <c r="PP83" s="39">
        <v>6498341353422840</v>
      </c>
      <c r="PQ83" s="39">
        <v>6432277240217600</v>
      </c>
      <c r="PR83" s="39">
        <v>7241714829885440</v>
      </c>
      <c r="PS83" s="39">
        <v>6799601096982520</v>
      </c>
      <c r="PT83" s="39">
        <v>6759691723997180</v>
      </c>
      <c r="PU83" s="39">
        <v>6934077596762110</v>
      </c>
      <c r="PV83" s="39">
        <v>6868507404795900</v>
      </c>
      <c r="PW83" s="39">
        <v>7555166911856640</v>
      </c>
      <c r="PX83" s="39">
        <v>7554824925085690</v>
      </c>
      <c r="PY83" s="39">
        <v>7440914876203000</v>
      </c>
      <c r="PZ83" s="39">
        <v>7188488910798840</v>
      </c>
      <c r="QA83" s="39">
        <v>7009727003230200</v>
      </c>
      <c r="QB83" s="39">
        <v>7242799309127680</v>
      </c>
      <c r="QC83" s="39">
        <v>7166604441812990</v>
      </c>
      <c r="QD83" s="39">
        <v>6643195567931390</v>
      </c>
      <c r="QE83" s="39">
        <v>6992356008001530</v>
      </c>
      <c r="QF83" s="39">
        <v>6733092991533050</v>
      </c>
      <c r="QG83" s="39">
        <v>6130853214158840</v>
      </c>
      <c r="QH83" s="39">
        <v>6440380232892410</v>
      </c>
      <c r="QI83" s="39">
        <v>6148097507852280</v>
      </c>
      <c r="QJ83" s="39">
        <v>5812358303711230</v>
      </c>
      <c r="QK83" s="39">
        <v>5405697378353150</v>
      </c>
      <c r="QL83" s="39">
        <v>5038137835257850</v>
      </c>
      <c r="QM83" s="39">
        <v>5283521664909310</v>
      </c>
      <c r="QN83" s="39">
        <v>4834838242656250</v>
      </c>
      <c r="QO83" s="39">
        <v>4754861119766520</v>
      </c>
      <c r="QP83" s="39">
        <v>4621542113673210</v>
      </c>
      <c r="QQ83" s="39">
        <v>4342986372546560</v>
      </c>
      <c r="QR83" s="39">
        <v>4183145943400440</v>
      </c>
      <c r="QS83" s="39">
        <v>3981023171837950</v>
      </c>
      <c r="QT83" s="39">
        <v>3579352998477820</v>
      </c>
      <c r="QU83" s="39">
        <v>3525026225586170</v>
      </c>
      <c r="QV83" s="39">
        <v>3230464483524600</v>
      </c>
      <c r="QW83" s="39">
        <v>2968993048559610</v>
      </c>
      <c r="QX83" s="39">
        <v>2725661139533820</v>
      </c>
      <c r="QY83" s="39">
        <v>2568154219806720</v>
      </c>
      <c r="QZ83" s="39">
        <v>2376529958928380</v>
      </c>
      <c r="RA83" s="39">
        <v>2113581592084480</v>
      </c>
      <c r="RB83" s="39">
        <v>1998376342126590</v>
      </c>
      <c r="RC83" s="39">
        <v>1762483987546110</v>
      </c>
      <c r="RD83" s="39">
        <v>1624455012941820</v>
      </c>
      <c r="RE83" s="39">
        <v>1467622268862460</v>
      </c>
      <c r="RF83" s="39">
        <v>1387526229065720</v>
      </c>
      <c r="RG83" s="39">
        <v>1126197735981050</v>
      </c>
      <c r="RH83" s="39">
        <v>1134112152748030</v>
      </c>
      <c r="RI83" s="39">
        <v>988423573733376</v>
      </c>
      <c r="RJ83" s="39">
        <v>761105584488448</v>
      </c>
      <c r="RK83" s="39">
        <v>675661840646144</v>
      </c>
      <c r="RL83" s="39">
        <v>570085370494976</v>
      </c>
      <c r="RM83" s="39">
        <v>466570786635776</v>
      </c>
      <c r="RN83" s="39">
        <v>461768073674752</v>
      </c>
      <c r="RO83" s="39">
        <v>357605050417152</v>
      </c>
      <c r="RP83" s="39">
        <v>313259345313792</v>
      </c>
      <c r="RQ83" s="39">
        <v>269270105718784</v>
      </c>
      <c r="RR83" s="39">
        <v>232287518064640</v>
      </c>
      <c r="RS83" s="39">
        <v>169152857767936</v>
      </c>
      <c r="RT83" s="39">
        <v>132380119531520</v>
      </c>
      <c r="RU83" s="39">
        <v>127748584505344</v>
      </c>
      <c r="RV83" s="39">
        <v>99889925062656</v>
      </c>
      <c r="RW83" s="39">
        <v>77257854943232</v>
      </c>
      <c r="RX83" s="39">
        <v>63556334649344</v>
      </c>
      <c r="RY83" s="39">
        <v>35949639630848</v>
      </c>
      <c r="RZ83" s="39">
        <v>33386911498240</v>
      </c>
      <c r="SA83" s="39">
        <v>27940802789376</v>
      </c>
      <c r="SB83" s="39">
        <v>31780472094720</v>
      </c>
      <c r="SC83" s="39">
        <v>21284857577472</v>
      </c>
      <c r="SD83" s="39">
        <v>13598742020096</v>
      </c>
      <c r="SE83" s="39">
        <v>12905129967616</v>
      </c>
      <c r="SF83" s="39">
        <v>11931452702720</v>
      </c>
      <c r="SG83" s="39">
        <v>2431631491072</v>
      </c>
      <c r="SH83" s="39">
        <v>6208228425728</v>
      </c>
      <c r="SI83" s="39">
        <v>1385712844800</v>
      </c>
      <c r="SJ83" s="39">
        <v>8281339723776</v>
      </c>
      <c r="SK83" s="39">
        <v>1449950183424</v>
      </c>
      <c r="SL83" s="39">
        <v>5679030992896</v>
      </c>
      <c r="SM83" s="39">
        <v>2842920747008</v>
      </c>
      <c r="SN83" s="39">
        <v>0</v>
      </c>
      <c r="SO83" s="39">
        <v>0</v>
      </c>
      <c r="SP83" s="39">
        <v>0</v>
      </c>
      <c r="SQ83" s="39">
        <v>0</v>
      </c>
      <c r="SR83" s="39">
        <v>1499228536832</v>
      </c>
      <c r="SS83" s="39">
        <v>1644716789596160</v>
      </c>
      <c r="ST83" s="39">
        <v>835088677863424</v>
      </c>
      <c r="SU83" s="39">
        <v>1471044552491000</v>
      </c>
      <c r="SV83" s="39">
        <v>568702927896576</v>
      </c>
      <c r="SW83" s="39">
        <v>1682716915400700</v>
      </c>
      <c r="SX83" s="39">
        <v>1875627787419640</v>
      </c>
      <c r="SY83" s="39">
        <v>1084221208657920</v>
      </c>
      <c r="SZ83" s="39">
        <v>1657287890436090</v>
      </c>
      <c r="TA83" s="39">
        <v>1020540399648760</v>
      </c>
      <c r="TB83" s="39">
        <v>438764363055104</v>
      </c>
      <c r="TC83" s="39">
        <v>1031292514729980</v>
      </c>
      <c r="TD83" s="39">
        <v>535731705479168</v>
      </c>
      <c r="TE83" s="39">
        <v>762297773457408</v>
      </c>
      <c r="TF83" s="39">
        <v>1178774980788220</v>
      </c>
      <c r="TG83" s="39">
        <v>761440994590720</v>
      </c>
      <c r="TH83" s="39">
        <v>588042628759552</v>
      </c>
      <c r="TI83" s="39">
        <v>968840066367488</v>
      </c>
      <c r="TJ83" s="39">
        <v>1149874414288890</v>
      </c>
      <c r="TK83" s="39">
        <v>716826082279424</v>
      </c>
      <c r="TL83" s="39">
        <v>977336853856256</v>
      </c>
      <c r="TM83" s="39">
        <v>1180573900996600</v>
      </c>
      <c r="TN83" s="39">
        <v>876709930860544</v>
      </c>
      <c r="TO83" s="39">
        <v>709790388977664</v>
      </c>
      <c r="TP83" s="39">
        <v>622119167721472</v>
      </c>
      <c r="TQ83" s="39">
        <v>724358716719104</v>
      </c>
      <c r="TR83" s="39">
        <v>597610003955712</v>
      </c>
      <c r="TS83" s="39">
        <v>794404063281152</v>
      </c>
      <c r="TT83" s="39">
        <v>919914885939200</v>
      </c>
      <c r="TU83" s="39">
        <v>862112209436672</v>
      </c>
      <c r="TV83" s="39">
        <v>758101724626944</v>
      </c>
      <c r="TW83" s="39">
        <v>1005192803778560</v>
      </c>
      <c r="TX83" s="39">
        <v>886816190234624</v>
      </c>
      <c r="TY83" s="39">
        <v>869233399431168</v>
      </c>
      <c r="TZ83" s="39">
        <v>1076990698323960</v>
      </c>
      <c r="UA83" s="39">
        <v>894996290994176</v>
      </c>
      <c r="UB83" s="39">
        <v>751197430480896</v>
      </c>
      <c r="UC83" s="39">
        <v>767279935520768</v>
      </c>
      <c r="UD83" s="39">
        <v>684760930189312</v>
      </c>
      <c r="UE83" s="39">
        <v>848174772125696</v>
      </c>
      <c r="UF83" s="39">
        <v>529374315020288</v>
      </c>
      <c r="UG83" s="39">
        <v>600018876628992</v>
      </c>
      <c r="UH83" s="39">
        <v>790500139335680</v>
      </c>
      <c r="UI83" s="39">
        <v>536893594796032</v>
      </c>
      <c r="UJ83" s="39">
        <v>450799129853952</v>
      </c>
      <c r="UK83" s="39">
        <v>522373082120192</v>
      </c>
      <c r="UL83" s="39">
        <v>387429571756032</v>
      </c>
      <c r="UM83" s="39">
        <v>387290622853120</v>
      </c>
      <c r="UN83" s="39">
        <v>375405676593152</v>
      </c>
      <c r="UO83" s="39">
        <v>240398261813248</v>
      </c>
      <c r="UP83" s="39">
        <v>287711772540928</v>
      </c>
      <c r="UQ83" s="39">
        <v>256106030956544</v>
      </c>
      <c r="UR83" s="39">
        <v>241588974387200</v>
      </c>
      <c r="US83" s="39">
        <v>273555593887744</v>
      </c>
      <c r="UT83" s="39">
        <v>212892418834432</v>
      </c>
      <c r="UU83" s="39">
        <v>303813739151360</v>
      </c>
      <c r="UV83" s="39">
        <v>219297909571584</v>
      </c>
      <c r="UW83" s="39">
        <v>188317656154112</v>
      </c>
      <c r="UX83" s="39">
        <v>171193084674048</v>
      </c>
      <c r="UY83" s="39">
        <v>174682846265344</v>
      </c>
      <c r="UZ83" s="39">
        <v>157772754714624</v>
      </c>
      <c r="VA83" s="39">
        <v>208482628272128</v>
      </c>
      <c r="VB83" s="39">
        <v>139814565314560</v>
      </c>
      <c r="VC83" s="39">
        <v>127940364861440</v>
      </c>
      <c r="VD83" s="39">
        <v>113125042946048</v>
      </c>
      <c r="VE83" s="39">
        <v>63202775793664</v>
      </c>
      <c r="VF83" s="39">
        <v>59452510175232</v>
      </c>
      <c r="VG83" s="39">
        <v>70279183204352</v>
      </c>
      <c r="VH83" s="39">
        <v>50052189913088</v>
      </c>
      <c r="VI83" s="39">
        <v>40849794662400</v>
      </c>
      <c r="VJ83" s="39">
        <v>67825771216896</v>
      </c>
      <c r="VK83" s="39">
        <v>31791784132608</v>
      </c>
      <c r="VL83" s="39">
        <v>43308927680512</v>
      </c>
      <c r="VM83" s="39">
        <v>29088202883072</v>
      </c>
      <c r="VN83" s="39">
        <v>21664926531584</v>
      </c>
      <c r="VO83" s="39">
        <v>19418484572160</v>
      </c>
      <c r="VP83" s="39">
        <v>18657293893632</v>
      </c>
      <c r="VQ83" s="39">
        <v>19834110738432</v>
      </c>
      <c r="VR83" s="39">
        <v>15999091867648</v>
      </c>
      <c r="VS83" s="39">
        <v>9853740253184</v>
      </c>
      <c r="VT83" s="39">
        <v>6453463613440</v>
      </c>
      <c r="VU83" s="39">
        <v>9300064862208</v>
      </c>
      <c r="VV83" s="39">
        <v>10098771492864</v>
      </c>
      <c r="VW83" s="39">
        <v>7731267239936</v>
      </c>
      <c r="VX83" s="39">
        <v>12705729609728</v>
      </c>
      <c r="VY83" s="39">
        <v>5162567991296</v>
      </c>
      <c r="VZ83" s="39">
        <v>5232511156224</v>
      </c>
      <c r="WA83" s="39">
        <v>5698974384128</v>
      </c>
      <c r="WB83" s="39">
        <v>1811483459584</v>
      </c>
      <c r="WC83" s="39">
        <v>2482464882688</v>
      </c>
      <c r="WD83" s="39">
        <v>1700878614528</v>
      </c>
      <c r="WE83" s="39">
        <v>7056395337728</v>
      </c>
      <c r="WF83" s="39">
        <v>1769748299776</v>
      </c>
      <c r="WG83" s="39">
        <v>4430709653504</v>
      </c>
      <c r="WH83" s="39">
        <v>2023428718592</v>
      </c>
      <c r="WI83" s="39">
        <v>533972811776</v>
      </c>
      <c r="WJ83" s="39">
        <v>528541614080</v>
      </c>
      <c r="WK83" s="39">
        <v>530023612416</v>
      </c>
      <c r="WL83" s="39">
        <v>532043563008</v>
      </c>
      <c r="WM83" s="39">
        <v>1821130489856</v>
      </c>
      <c r="WN83" s="36"/>
      <c r="WO83" s="37">
        <v>0.35143520254208044</v>
      </c>
      <c r="WP83" s="37" t="e">
        <v>#N/A</v>
      </c>
      <c r="WQ83" s="37">
        <v>10.933015027362716</v>
      </c>
      <c r="WR83" s="37" t="e">
        <v>#N/A</v>
      </c>
      <c r="WS83" s="37">
        <v>1.8457339549955423</v>
      </c>
      <c r="WT83" s="37" t="e">
        <v>#N/A</v>
      </c>
      <c r="WU83" s="37">
        <v>57.420078923549553</v>
      </c>
      <c r="WV83" t="e">
        <v>#N/A</v>
      </c>
      <c r="WW83"/>
      <c r="WX83" s="39">
        <v>4.6684792296367874</v>
      </c>
      <c r="WY83" s="39">
        <v>238.26000000000005</v>
      </c>
      <c r="WZ83" s="39">
        <v>3.9088159790695709</v>
      </c>
      <c r="XA83" s="39">
        <v>67.871369294605813</v>
      </c>
      <c r="XB83" s="227">
        <v>1.2858508343038086E+16</v>
      </c>
      <c r="XC83" s="227">
        <v>1142823648550927.5</v>
      </c>
      <c r="XD83" s="39">
        <v>94.716180744661699</v>
      </c>
      <c r="XE83" s="39">
        <v>11.922773811051448</v>
      </c>
      <c r="XF83" s="39">
        <v>121.59354488982092</v>
      </c>
      <c r="XG83" s="39">
        <v>17.190612767182056</v>
      </c>
      <c r="XH83" s="220"/>
      <c r="XI83" s="223"/>
      <c r="XJ83" s="223"/>
      <c r="XK83" s="187">
        <v>2482620733995060</v>
      </c>
      <c r="XL83" s="187">
        <v>4028259279673200</v>
      </c>
      <c r="XM83" s="187">
        <v>6028170519435150</v>
      </c>
      <c r="XN83" s="187">
        <v>8279307606427240</v>
      </c>
      <c r="XO83" s="32">
        <v>1.03721667205047E+16</v>
      </c>
      <c r="XP83" s="32">
        <v>1.19395733756347E+16</v>
      </c>
      <c r="XQ83" s="32">
        <v>1.28113185845599E+16</v>
      </c>
      <c r="XR83" s="32">
        <v>1.28465354736576E+16</v>
      </c>
      <c r="XS83" s="32">
        <v>1.21457008522951E+16</v>
      </c>
      <c r="XT83" s="32">
        <v>1.08948444331572E+16</v>
      </c>
      <c r="XU83" s="187">
        <v>9386963609577750</v>
      </c>
      <c r="XV83" s="187">
        <v>7861625116528610</v>
      </c>
      <c r="XW83" s="187">
        <v>6360610142766750</v>
      </c>
      <c r="XX83" s="187">
        <v>4973371636887910</v>
      </c>
      <c r="XY83" s="187">
        <v>3720495745990820</v>
      </c>
      <c r="XZ83" s="187">
        <v>2612122434632320</v>
      </c>
      <c r="YA83" s="187">
        <v>1688566241961290</v>
      </c>
      <c r="YB83" s="187">
        <v>980174950129420</v>
      </c>
      <c r="YC83" s="187">
        <v>498951511765796</v>
      </c>
      <c r="YD83" s="187">
        <v>216893681264600</v>
      </c>
      <c r="YE83" s="187">
        <v>78971972501541.203</v>
      </c>
      <c r="YF83" s="187">
        <v>25602566470503.301</v>
      </c>
      <c r="YG83" s="187">
        <v>11998370805757</v>
      </c>
      <c r="YH83" s="187">
        <v>10567050130499.5</v>
      </c>
      <c r="YI83" s="187">
        <v>9671179602924.4199</v>
      </c>
      <c r="YJ83" s="187">
        <v>7248809444830.5303</v>
      </c>
      <c r="YK83" s="187">
        <v>4384950748242.9502</v>
      </c>
      <c r="YL83" s="187">
        <v>2350924651955.21</v>
      </c>
      <c r="YM83" s="187">
        <v>1317698243422.55</v>
      </c>
      <c r="YN83" s="187">
        <v>850739468707.724</v>
      </c>
      <c r="YO83" s="187">
        <v>634081391914.02002</v>
      </c>
      <c r="YP83" s="187">
        <v>571153132808.99402</v>
      </c>
      <c r="YQ83" s="187">
        <v>608827626361.51599</v>
      </c>
      <c r="YR83" s="187">
        <v>675894361672.05798</v>
      </c>
      <c r="YS83" s="187">
        <v>694129933939.98706</v>
      </c>
      <c r="YT83"/>
      <c r="YU83" s="187"/>
      <c r="YV83" s="187"/>
      <c r="YW83" s="187"/>
      <c r="YX83" s="187">
        <v>2540332229843550</v>
      </c>
      <c r="YY83" s="187">
        <v>1055880876038210</v>
      </c>
      <c r="YZ83" s="187">
        <v>610511553738291</v>
      </c>
      <c r="ZA83" s="187">
        <v>745896822748784</v>
      </c>
      <c r="ZB83" s="187">
        <v>922919921967206</v>
      </c>
      <c r="ZC83" s="187">
        <v>1057468053328200</v>
      </c>
      <c r="ZD83" s="187">
        <v>1133039895088480</v>
      </c>
      <c r="ZE83" s="187">
        <v>1138025297713640</v>
      </c>
      <c r="ZF83" s="187">
        <v>1082757373093600</v>
      </c>
      <c r="ZG83" s="187">
        <v>981045884445763</v>
      </c>
      <c r="ZH83" s="187">
        <v>854139391493912</v>
      </c>
      <c r="ZI83" s="187">
        <v>721966763153505</v>
      </c>
      <c r="ZJ83" s="187">
        <v>588865167540625</v>
      </c>
      <c r="ZK83" s="187">
        <v>462548918058990</v>
      </c>
      <c r="ZL83" s="187">
        <v>346508953971358</v>
      </c>
      <c r="ZM83" s="187">
        <v>243582813568356</v>
      </c>
      <c r="ZN83" s="187">
        <v>158511138721968</v>
      </c>
      <c r="ZO83" s="187">
        <v>94133100126542.5</v>
      </c>
      <c r="ZP83" s="187">
        <v>51293706664008.398</v>
      </c>
      <c r="ZQ83" s="187">
        <v>27510233439303.801</v>
      </c>
      <c r="ZR83" s="187">
        <v>17476581273229.801</v>
      </c>
      <c r="ZS83" s="187">
        <v>13779616509026.4</v>
      </c>
      <c r="ZT83" s="187">
        <v>11728795080676.199</v>
      </c>
      <c r="ZU83" s="187">
        <v>10591499813747</v>
      </c>
      <c r="ZV83" s="187">
        <v>9490338051679.6094</v>
      </c>
      <c r="ZW83" s="187">
        <v>7656209106783.2402</v>
      </c>
      <c r="ZX83" s="187">
        <v>5514518162439.3301</v>
      </c>
      <c r="ZY83" s="187">
        <v>3787723752599.8198</v>
      </c>
      <c r="ZZ83" s="187">
        <v>2705332109496.4302</v>
      </c>
      <c r="AAA83" s="187">
        <v>2039132262278</v>
      </c>
      <c r="AAB83" s="187">
        <v>1536391857857.4199</v>
      </c>
      <c r="AAC83" s="187">
        <v>1204275376076.21</v>
      </c>
      <c r="AAD83" s="187">
        <v>1155114306330.76</v>
      </c>
      <c r="AAE83" s="187">
        <v>1252964119797.77</v>
      </c>
      <c r="AAF83" s="187">
        <v>1278582828359.6499</v>
      </c>
    </row>
    <row r="84" spans="1:708" x14ac:dyDescent="0.3">
      <c r="A84" s="2">
        <v>43132</v>
      </c>
      <c r="B84" s="4" t="s">
        <v>6</v>
      </c>
      <c r="C84" s="4" t="s">
        <v>28</v>
      </c>
      <c r="D84" s="4">
        <v>60</v>
      </c>
      <c r="E84" s="3">
        <v>0.77771990740740737</v>
      </c>
      <c r="F84" s="3">
        <v>0.78333333333333333</v>
      </c>
      <c r="G84" s="196"/>
      <c r="H84" s="57">
        <v>43132.777719907404</v>
      </c>
      <c r="I84" s="57">
        <v>43132.783333333333</v>
      </c>
      <c r="J84" s="196">
        <f t="shared" si="2"/>
        <v>78</v>
      </c>
      <c r="K84" s="77">
        <v>2.7</v>
      </c>
      <c r="L84" s="53">
        <v>94</v>
      </c>
      <c r="M84" s="53">
        <v>3.2</v>
      </c>
      <c r="N84" s="53">
        <v>1.8</v>
      </c>
      <c r="O84" s="53">
        <v>280</v>
      </c>
      <c r="P84" s="53">
        <v>984.2</v>
      </c>
      <c r="Q84" s="54">
        <v>2</v>
      </c>
      <c r="R84" s="210" t="s">
        <v>28</v>
      </c>
      <c r="S84" s="211">
        <v>14.04</v>
      </c>
      <c r="T84" s="211">
        <v>1.9599813866914841</v>
      </c>
      <c r="U84" s="212">
        <v>3151.8666666666668</v>
      </c>
      <c r="V84" s="78">
        <v>60</v>
      </c>
      <c r="W84" s="116">
        <v>6.2458762886597938</v>
      </c>
      <c r="X84" s="116">
        <v>85.800902061855666</v>
      </c>
      <c r="Y84" s="116">
        <v>2.7246778350515464</v>
      </c>
      <c r="Z84" s="117">
        <v>15.325168859793751</v>
      </c>
      <c r="AA84" s="117">
        <v>1571.7710456288648</v>
      </c>
      <c r="AB84" s="116">
        <v>1.2054505914845353</v>
      </c>
      <c r="AC84" s="116">
        <v>1.4287268679587628</v>
      </c>
      <c r="AD84" s="116">
        <v>36.439787371134024</v>
      </c>
      <c r="AE84" s="116">
        <v>12.053075243092771</v>
      </c>
      <c r="AF84" s="116">
        <v>347.74632731958764</v>
      </c>
      <c r="AG84" s="116">
        <v>1.1122765006185558</v>
      </c>
      <c r="AH84" s="116">
        <v>80.689626288659795</v>
      </c>
      <c r="AI84" s="116">
        <v>428.86585051546393</v>
      </c>
      <c r="AJ84" s="118">
        <v>58.751030927835053</v>
      </c>
      <c r="AK84" s="83">
        <v>1571.8212770987643</v>
      </c>
      <c r="AL84" s="84">
        <v>8.230859455810112</v>
      </c>
      <c r="AM84" s="76"/>
      <c r="AN84" s="48">
        <v>452.55689638654553</v>
      </c>
      <c r="AO84" s="49">
        <v>78.069474457118844</v>
      </c>
      <c r="AP84" s="48">
        <v>1.4394351058632935</v>
      </c>
      <c r="AQ84" s="49">
        <v>2.8233596898492468E-2</v>
      </c>
      <c r="AR84" s="49">
        <v>1.1645342676643462</v>
      </c>
      <c r="AS84" s="49">
        <v>6.7172830427685275E-3</v>
      </c>
      <c r="AT84" s="89">
        <v>774.64881718617994</v>
      </c>
      <c r="AU84" s="90">
        <v>136.36171938598719</v>
      </c>
      <c r="AV84" s="89">
        <v>564.97462183839662</v>
      </c>
      <c r="AW84" s="90">
        <v>99.452692799782042</v>
      </c>
      <c r="AX84" s="74">
        <v>525.67691925695681</v>
      </c>
      <c r="AY84" s="74">
        <v>78.288051029373335</v>
      </c>
      <c r="AZ84" s="74">
        <v>400.84581244991136</v>
      </c>
      <c r="BA84" s="90">
        <v>60.03264692904942</v>
      </c>
      <c r="BB84" s="89">
        <v>1516.8121383145608</v>
      </c>
      <c r="BC84" s="74">
        <v>198.1344002307635</v>
      </c>
      <c r="BD84" s="74">
        <v>501.36322897487366</v>
      </c>
      <c r="BE84" s="70">
        <v>67.739666142913265</v>
      </c>
      <c r="BF84" s="74">
        <v>338.85478150048908</v>
      </c>
      <c r="BG84" s="69">
        <v>64.216133559500491</v>
      </c>
      <c r="BH84" s="88">
        <v>267.09002483306608</v>
      </c>
      <c r="BI84" s="70">
        <v>47.015956403802896</v>
      </c>
      <c r="BJ84" s="70">
        <v>227.39835850276688</v>
      </c>
      <c r="BK84" s="70">
        <v>34.056300313597113</v>
      </c>
      <c r="BL84" s="70">
        <v>192.23107412068464</v>
      </c>
      <c r="BM84" s="69">
        <v>36.429576927785824</v>
      </c>
      <c r="BN84" s="71">
        <v>1110428.2461760161</v>
      </c>
      <c r="BO84" s="72">
        <v>1053800.0371140186</v>
      </c>
      <c r="BP84" s="73">
        <v>3922938075105191</v>
      </c>
      <c r="BQ84" s="73">
        <v>3722881062669366</v>
      </c>
      <c r="BR84" s="49">
        <v>91.030242938552092</v>
      </c>
      <c r="BS84" s="49">
        <v>84.734426846971175</v>
      </c>
      <c r="BT84" s="70">
        <v>321.59304956397506</v>
      </c>
      <c r="BU84" s="69">
        <v>299.35109314348989</v>
      </c>
      <c r="BV84" s="85">
        <v>1002962439696841.7</v>
      </c>
      <c r="BW84" s="75">
        <v>1033711091716459.6</v>
      </c>
      <c r="BX84" s="75">
        <v>1061774311654346.2</v>
      </c>
      <c r="BY84" s="75">
        <v>1226471104532694.5</v>
      </c>
      <c r="BZ84" s="75">
        <v>1358837002061870</v>
      </c>
      <c r="CA84" s="75">
        <v>1487961644275708.5</v>
      </c>
      <c r="CB84" s="75">
        <v>1731189481923057.7</v>
      </c>
      <c r="CC84" s="75">
        <v>1858278009785174.2</v>
      </c>
      <c r="CD84" s="75">
        <v>2010136979277264.7</v>
      </c>
      <c r="CE84" s="75">
        <v>2265225478211434.5</v>
      </c>
      <c r="CF84" s="75">
        <v>2477831471221409</v>
      </c>
      <c r="CG84" s="75">
        <v>2637428732263516.5</v>
      </c>
      <c r="CH84" s="75">
        <v>2878315255579139</v>
      </c>
      <c r="CI84" s="75">
        <v>3030722989198072.5</v>
      </c>
      <c r="CJ84" s="75">
        <v>3250219695519025.5</v>
      </c>
      <c r="CK84" s="75">
        <v>3397381373097355</v>
      </c>
      <c r="CL84" s="75">
        <v>3564682066053201.5</v>
      </c>
      <c r="CM84" s="75">
        <v>3715607805887356</v>
      </c>
      <c r="CN84" s="75">
        <v>4026735058259574</v>
      </c>
      <c r="CO84" s="75">
        <v>4191336193590731</v>
      </c>
      <c r="CP84" s="75">
        <v>4372653998096017.5</v>
      </c>
      <c r="CQ84" s="75">
        <v>4574712823524759</v>
      </c>
      <c r="CR84" s="75">
        <v>4774477005430443</v>
      </c>
      <c r="CS84" s="75">
        <v>4925517752668187</v>
      </c>
      <c r="CT84" s="75">
        <v>5039647039675619</v>
      </c>
      <c r="CU84" s="75">
        <v>5200212188814220</v>
      </c>
      <c r="CV84" s="75">
        <v>5366366392798868</v>
      </c>
      <c r="CW84" s="75">
        <v>5534681249688368</v>
      </c>
      <c r="CX84" s="75">
        <v>5622696998152102</v>
      </c>
      <c r="CY84" s="75">
        <v>5728485012486542</v>
      </c>
      <c r="CZ84" s="75">
        <v>5672462326177912</v>
      </c>
      <c r="DA84" s="75">
        <v>5844230362127282</v>
      </c>
      <c r="DB84" s="75">
        <v>5790957651045919</v>
      </c>
      <c r="DC84" s="75">
        <v>5824481282293261</v>
      </c>
      <c r="DD84" s="75">
        <v>5863519821607210</v>
      </c>
      <c r="DE84" s="75">
        <v>5885158209653990</v>
      </c>
      <c r="DF84" s="75">
        <v>5749092398452705</v>
      </c>
      <c r="DG84" s="75">
        <v>5706707761027954</v>
      </c>
      <c r="DH84" s="75">
        <v>5657549288825249</v>
      </c>
      <c r="DI84" s="75">
        <v>5548318388075665</v>
      </c>
      <c r="DJ84" s="75">
        <v>5454377334212713</v>
      </c>
      <c r="DK84" s="75">
        <v>5312399779145442</v>
      </c>
      <c r="DL84" s="75">
        <v>5091127721604039</v>
      </c>
      <c r="DM84" s="75">
        <v>5003301768468252</v>
      </c>
      <c r="DN84" s="75">
        <v>4773926111084914</v>
      </c>
      <c r="DO84" s="75">
        <v>4619772907200648</v>
      </c>
      <c r="DP84" s="75">
        <v>4417240609275946</v>
      </c>
      <c r="DQ84" s="75">
        <v>4202285752732026</v>
      </c>
      <c r="DR84" s="75">
        <v>3929137938661539.5</v>
      </c>
      <c r="DS84" s="75">
        <v>3708643802328099.5</v>
      </c>
      <c r="DT84" s="75">
        <v>3439204978721496</v>
      </c>
      <c r="DU84" s="75">
        <v>3272624427903338.5</v>
      </c>
      <c r="DV84" s="75">
        <v>3024499605750089</v>
      </c>
      <c r="DW84" s="75">
        <v>2804429748425252.5</v>
      </c>
      <c r="DX84" s="75">
        <v>2556194499144408</v>
      </c>
      <c r="DY84" s="75">
        <v>2358295309338394.5</v>
      </c>
      <c r="DZ84" s="75">
        <v>2159083108644972.7</v>
      </c>
      <c r="EA84" s="75">
        <v>1966713656291570.7</v>
      </c>
      <c r="EB84" s="75">
        <v>1800650224455637</v>
      </c>
      <c r="EC84" s="75">
        <v>1624413378991001</v>
      </c>
      <c r="ED84" s="75">
        <v>1443653578394039</v>
      </c>
      <c r="EE84" s="75">
        <v>1301964198564920</v>
      </c>
      <c r="EF84" s="75">
        <v>1160365803630698.5</v>
      </c>
      <c r="EG84" s="75">
        <v>1008865424021783.9</v>
      </c>
      <c r="EH84" s="75">
        <v>882783234601833.87</v>
      </c>
      <c r="EI84" s="75">
        <v>751904188870867.37</v>
      </c>
      <c r="EJ84" s="75">
        <v>650325927208740.37</v>
      </c>
      <c r="EK84" s="75">
        <v>539544521613118.94</v>
      </c>
      <c r="EL84" s="75">
        <v>468987767313078.12</v>
      </c>
      <c r="EM84" s="75">
        <v>393018483788725.87</v>
      </c>
      <c r="EN84" s="75">
        <v>320119427177035.75</v>
      </c>
      <c r="EO84" s="75">
        <v>263472000168337.53</v>
      </c>
      <c r="EP84" s="75">
        <v>212927469369454.25</v>
      </c>
      <c r="EQ84" s="75">
        <v>172731375386672.53</v>
      </c>
      <c r="ER84" s="75">
        <v>141945482141467.44</v>
      </c>
      <c r="ES84" s="75">
        <v>107301724706410.64</v>
      </c>
      <c r="ET84" s="75">
        <v>87555481801381.391</v>
      </c>
      <c r="EU84" s="75">
        <v>71027647929408.687</v>
      </c>
      <c r="EV84" s="75">
        <v>49403317464679.156</v>
      </c>
      <c r="EW84" s="75">
        <v>39429749007694.312</v>
      </c>
      <c r="EX84" s="75">
        <v>30449056557772.355</v>
      </c>
      <c r="EY84" s="75">
        <v>22521796622465.148</v>
      </c>
      <c r="EZ84" s="75">
        <v>18140861185921.309</v>
      </c>
      <c r="FA84" s="75">
        <v>12391840288123.309</v>
      </c>
      <c r="FB84" s="75">
        <v>9218911491803.8223</v>
      </c>
      <c r="FC84" s="75">
        <v>7687194783033.25</v>
      </c>
      <c r="FD84" s="75">
        <v>5300501097681.3457</v>
      </c>
      <c r="FE84" s="75">
        <v>3876946342482.8125</v>
      </c>
      <c r="FF84" s="75">
        <v>2395766665509.1001</v>
      </c>
      <c r="FG84" s="75">
        <v>2119115427374.6975</v>
      </c>
      <c r="FH84" s="75">
        <v>1886165701172.4763</v>
      </c>
      <c r="FI84" s="75">
        <v>1421354297026.7478</v>
      </c>
      <c r="FJ84" s="182">
        <v>979628375858952</v>
      </c>
      <c r="FK84" s="75">
        <v>1080508237442668.5</v>
      </c>
      <c r="FL84" s="75">
        <v>1159369559663778.5</v>
      </c>
      <c r="FM84" s="75">
        <v>1265737609507825</v>
      </c>
      <c r="FN84" s="75">
        <v>1352768619594552.7</v>
      </c>
      <c r="FO84" s="75">
        <v>1544544470235239.2</v>
      </c>
      <c r="FP84" s="75">
        <v>1765267865944884.2</v>
      </c>
      <c r="FQ84" s="75">
        <v>1949958145389523.5</v>
      </c>
      <c r="FR84" s="39">
        <v>2107579009234075</v>
      </c>
      <c r="FS84" s="39">
        <v>2321117371726235.5</v>
      </c>
      <c r="FT84" s="39">
        <v>2485148018539632</v>
      </c>
      <c r="FU84" s="39">
        <v>2702621945956953</v>
      </c>
      <c r="FV84" s="39">
        <v>2849907233375321</v>
      </c>
      <c r="FW84" s="39">
        <v>3174724072888811.5</v>
      </c>
      <c r="FX84" s="39">
        <v>3301865890956034.5</v>
      </c>
      <c r="FY84" s="39">
        <v>3579896878761914</v>
      </c>
      <c r="FZ84" s="39">
        <v>3847629129252057</v>
      </c>
      <c r="GA84" s="39">
        <v>4054544107561625.5</v>
      </c>
      <c r="GB84" s="39">
        <v>4271037456428651.5</v>
      </c>
      <c r="GC84" s="39">
        <v>4421619263929935.5</v>
      </c>
      <c r="GD84" s="39">
        <v>4627642057497154</v>
      </c>
      <c r="GE84" s="39">
        <v>4836107857848342</v>
      </c>
      <c r="GF84" s="39">
        <v>4916015029388405</v>
      </c>
      <c r="GG84" s="39">
        <v>5125437091232564</v>
      </c>
      <c r="GH84" s="39">
        <v>5127646976364825</v>
      </c>
      <c r="GI84" s="39">
        <v>5279640733959253</v>
      </c>
      <c r="GJ84" s="39">
        <v>5416674864286493</v>
      </c>
      <c r="GK84" s="39">
        <v>5470283264810964</v>
      </c>
      <c r="GL84" s="39">
        <v>5611251746303635</v>
      </c>
      <c r="GM84" s="39">
        <v>5770170067499418</v>
      </c>
      <c r="GN84" s="39">
        <v>6017358065024435</v>
      </c>
      <c r="GO84" s="39">
        <v>6162892073800751</v>
      </c>
      <c r="GP84" s="39">
        <v>6164095186779397</v>
      </c>
      <c r="GQ84" s="39">
        <v>6213138485660088</v>
      </c>
      <c r="GR84" s="39">
        <v>6205934374358326</v>
      </c>
      <c r="GS84" s="39">
        <v>6252625977524121</v>
      </c>
      <c r="GT84" s="39">
        <v>6215186046838129</v>
      </c>
      <c r="GU84" s="39">
        <v>6201800900514563</v>
      </c>
      <c r="GV84" s="39">
        <v>6046694149357944</v>
      </c>
      <c r="GW84" s="39">
        <v>5938315146315251</v>
      </c>
      <c r="GX84" s="39">
        <v>5795941833198799</v>
      </c>
      <c r="GY84" s="39">
        <v>5648564952961807</v>
      </c>
      <c r="GZ84" s="39">
        <v>5439594137457185</v>
      </c>
      <c r="HA84" s="39">
        <v>5330598378464247</v>
      </c>
      <c r="HB84" s="39">
        <v>5150136862288109</v>
      </c>
      <c r="HC84" s="39">
        <v>4884730332536204</v>
      </c>
      <c r="HD84" s="39">
        <v>4746701520791718</v>
      </c>
      <c r="HE84" s="39">
        <v>4490486460485749</v>
      </c>
      <c r="HF84" s="39">
        <v>4253234820612323.5</v>
      </c>
      <c r="HG84" s="39">
        <v>3999227244979832</v>
      </c>
      <c r="HH84" s="39">
        <v>3754208276299409.5</v>
      </c>
      <c r="HI84" s="39">
        <v>3493427144949891</v>
      </c>
      <c r="HJ84" s="39">
        <v>3271073985689075.5</v>
      </c>
      <c r="HK84" s="39">
        <v>3022251886652083.5</v>
      </c>
      <c r="HL84" s="39">
        <v>2811197181420478</v>
      </c>
      <c r="HM84" s="39">
        <v>2596532813859320</v>
      </c>
      <c r="HN84" s="39">
        <v>2338469735064247.5</v>
      </c>
      <c r="HO84" s="39">
        <v>2155422672142768</v>
      </c>
      <c r="HP84" s="39">
        <v>1958475081700366.5</v>
      </c>
      <c r="HQ84" s="39">
        <v>1758661207283925.7</v>
      </c>
      <c r="HR84" s="39">
        <v>1562845970182047</v>
      </c>
      <c r="HS84" s="39">
        <v>1383884480910307.5</v>
      </c>
      <c r="HT84" s="39">
        <v>1231588672341601.2</v>
      </c>
      <c r="HU84" s="39">
        <v>1057438001470182.6</v>
      </c>
      <c r="HV84" s="39">
        <v>904960810860233</v>
      </c>
      <c r="HW84" s="39">
        <v>770049727285063</v>
      </c>
      <c r="HX84" s="39">
        <v>667490134575856.25</v>
      </c>
      <c r="HY84" s="39">
        <v>567886949439278.12</v>
      </c>
      <c r="HZ84" s="39">
        <v>470607865850615.75</v>
      </c>
      <c r="IA84" s="39">
        <v>395852526000771.5</v>
      </c>
      <c r="IB84" s="39">
        <v>327181234566122.94</v>
      </c>
      <c r="IC84" s="39">
        <v>272083487669362.66</v>
      </c>
      <c r="ID84" s="39">
        <v>220103193867457.31</v>
      </c>
      <c r="IE84" s="39">
        <v>174587810125715.97</v>
      </c>
      <c r="IF84" s="39">
        <v>150592896098948.72</v>
      </c>
      <c r="IG84" s="39">
        <v>115490605763696.14</v>
      </c>
      <c r="IH84" s="39">
        <v>93311268142039.922</v>
      </c>
      <c r="II84" s="39">
        <v>72973093541622.016</v>
      </c>
      <c r="IJ84" s="39">
        <v>54447548987954.031</v>
      </c>
      <c r="IK84" s="39">
        <v>44660212178028.805</v>
      </c>
      <c r="IL84" s="39">
        <v>36794496480116.898</v>
      </c>
      <c r="IM84" s="39">
        <v>28847568119948.937</v>
      </c>
      <c r="IN84" s="39">
        <v>22043201471622.246</v>
      </c>
      <c r="IO84" s="39">
        <v>16672939650361.777</v>
      </c>
      <c r="IP84" s="39">
        <v>14563828292921.793</v>
      </c>
      <c r="IQ84" s="39">
        <v>10124196506530.045</v>
      </c>
      <c r="IR84" s="39">
        <v>8306530610865.5723</v>
      </c>
      <c r="IS84" s="39">
        <v>6394236538614.7725</v>
      </c>
      <c r="IT84" s="39">
        <v>5966786789989.2646</v>
      </c>
      <c r="IU84" s="39">
        <v>4287991717022.0801</v>
      </c>
      <c r="IV84" s="39">
        <v>4247805934516.8965</v>
      </c>
      <c r="IW84" s="39">
        <v>3431871823967.5566</v>
      </c>
      <c r="IY84" s="219">
        <v>9.6609684608459556</v>
      </c>
      <c r="IZ84" s="219">
        <v>1.4548830409930562</v>
      </c>
      <c r="JA84" s="33">
        <v>1</v>
      </c>
      <c r="JB84" s="39">
        <v>1.0585045509805456E+16</v>
      </c>
      <c r="JC84" s="39">
        <v>1947325166307710.5</v>
      </c>
      <c r="JD84" s="33">
        <v>1</v>
      </c>
      <c r="JE84" s="32">
        <v>1.2216399703335536E+16</v>
      </c>
      <c r="JF84" s="32">
        <v>2119519003189631</v>
      </c>
      <c r="JG84" s="32"/>
      <c r="JH84" s="32"/>
      <c r="JI84" s="32">
        <v>3756183788208100</v>
      </c>
      <c r="JJ84" s="32">
        <v>2528730050021450</v>
      </c>
      <c r="JK84" s="32">
        <v>5238817561550460</v>
      </c>
      <c r="JL84" s="32">
        <v>9123009984194900</v>
      </c>
      <c r="JM84" s="32">
        <v>1.07792429326504E+16</v>
      </c>
      <c r="JN84" s="32">
        <v>1.15408615295033E+16</v>
      </c>
      <c r="JO84" s="32">
        <v>1.20405877476716E+16</v>
      </c>
      <c r="JP84" s="32">
        <v>1.24354826155099E+16</v>
      </c>
      <c r="JQ84" s="32">
        <v>1.20747357461966E+16</v>
      </c>
      <c r="JR84" s="32">
        <v>1.11168774149986E+16</v>
      </c>
      <c r="JS84" s="32">
        <v>9848287082068250</v>
      </c>
      <c r="JT84" s="32">
        <v>8317484362157750</v>
      </c>
      <c r="JU84" s="32">
        <v>7075163976897420</v>
      </c>
      <c r="JV84" s="32">
        <v>6064759965989630</v>
      </c>
      <c r="JW84" s="32">
        <v>4882771534331080</v>
      </c>
      <c r="JX84" s="32">
        <v>3517670069901670</v>
      </c>
      <c r="JY84" s="32">
        <v>2362006687038480</v>
      </c>
      <c r="JZ84" s="32">
        <v>1390902505273740</v>
      </c>
      <c r="KA84" s="32">
        <v>757605459320906</v>
      </c>
      <c r="KB84" s="32">
        <v>448344164229264</v>
      </c>
      <c r="KC84" s="32">
        <v>249550759107638</v>
      </c>
      <c r="KD84" s="32">
        <v>158643752329865</v>
      </c>
      <c r="KE84" s="32">
        <v>94864247152896.906</v>
      </c>
      <c r="KF84" s="32">
        <v>57800448994736.297</v>
      </c>
      <c r="KG84" s="32">
        <v>31347103862446</v>
      </c>
      <c r="KH84" s="32">
        <v>15411297665999</v>
      </c>
      <c r="KI84" s="32">
        <v>5769251218273.5898</v>
      </c>
      <c r="KJ84" s="32">
        <v>2499418945179.48</v>
      </c>
      <c r="KK84" s="32">
        <v>1122398213092.6201</v>
      </c>
      <c r="KL84" s="32">
        <v>823306472692.80701</v>
      </c>
      <c r="KM84" s="33">
        <v>1</v>
      </c>
      <c r="KN84" s="32">
        <v>8460594628500010</v>
      </c>
      <c r="KO84" s="32">
        <v>340092.14769957168</v>
      </c>
      <c r="KP84" s="32">
        <v>7668293075186950</v>
      </c>
      <c r="KQ84" s="32">
        <v>6860047962438250</v>
      </c>
      <c r="KR84" s="32">
        <v>6874120829689090</v>
      </c>
      <c r="KS84" s="32">
        <v>6604139421726940</v>
      </c>
      <c r="KT84" s="32">
        <v>6555557654648390</v>
      </c>
      <c r="KU84" s="32">
        <v>6865825685921340</v>
      </c>
      <c r="KV84" s="32">
        <v>7285963422295240</v>
      </c>
      <c r="KW84" s="32">
        <v>7035757222813520</v>
      </c>
      <c r="KX84" s="32">
        <v>6768199943569640</v>
      </c>
      <c r="KY84" s="32">
        <v>7369273514648720</v>
      </c>
      <c r="KZ84" s="32">
        <v>7195173343465020</v>
      </c>
      <c r="LA84" s="32">
        <v>7304102960798740</v>
      </c>
      <c r="LB84" s="32">
        <v>7760053111617130</v>
      </c>
      <c r="LC84" s="32">
        <v>7721798181770250</v>
      </c>
      <c r="LD84" s="32">
        <v>7793856663940120</v>
      </c>
      <c r="LE84" s="32">
        <v>8036227208205010</v>
      </c>
      <c r="LF84" s="32">
        <v>8170800296789250</v>
      </c>
      <c r="LG84" s="32">
        <v>8338439942735410</v>
      </c>
      <c r="LH84" s="32">
        <v>8813553071503260</v>
      </c>
      <c r="LI84" s="32">
        <v>8742807320690400</v>
      </c>
      <c r="LJ84" s="32">
        <v>8991672234926240</v>
      </c>
      <c r="LK84" s="32">
        <v>9202105766890930</v>
      </c>
      <c r="LL84" s="32">
        <v>9471146619502880</v>
      </c>
      <c r="LM84" s="32">
        <v>9552064541940640</v>
      </c>
      <c r="LN84" s="32">
        <v>9849983420695560</v>
      </c>
      <c r="LO84" s="32">
        <v>9755175666643030</v>
      </c>
      <c r="LP84" s="32">
        <v>9936539791721780</v>
      </c>
      <c r="LQ84" s="32">
        <v>1.00883983281637E+16</v>
      </c>
      <c r="LR84" s="32">
        <v>1.01287037076314E+16</v>
      </c>
      <c r="LS84" s="32">
        <v>1.0182375919685E+16</v>
      </c>
      <c r="LT84" s="32">
        <v>1.01898861889786E+16</v>
      </c>
      <c r="LU84" s="32">
        <v>1.04660062040997E+16</v>
      </c>
      <c r="LV84" s="32">
        <v>1.07998884047135E+16</v>
      </c>
      <c r="LW84" s="32">
        <v>1.05719165382468E+16</v>
      </c>
      <c r="LX84" s="32">
        <v>1.05263189546657E+16</v>
      </c>
      <c r="LY84" s="32">
        <v>1.05474063425459E+16</v>
      </c>
      <c r="LZ84" s="32">
        <v>1.0460915446182E+16</v>
      </c>
      <c r="MA84" s="32">
        <v>1.04402946427342E+16</v>
      </c>
      <c r="MB84" s="32">
        <v>1.01845888182623E+16</v>
      </c>
      <c r="MC84" s="32">
        <v>1.00317106113259E+16</v>
      </c>
      <c r="MD84" s="32">
        <v>1.00859825851085E+16</v>
      </c>
      <c r="ME84" s="32">
        <v>9901401461596790</v>
      </c>
      <c r="MF84" s="32">
        <v>9591231691054250</v>
      </c>
      <c r="MG84" s="32">
        <v>9528381044964450</v>
      </c>
      <c r="MH84" s="32">
        <v>9277341398457920</v>
      </c>
      <c r="MI84" s="32">
        <v>9092512621889450</v>
      </c>
      <c r="MJ84" s="32">
        <v>8822902710456650</v>
      </c>
      <c r="MK84" s="32">
        <v>8515949001015860</v>
      </c>
      <c r="ML84" s="32">
        <v>8309263420935920</v>
      </c>
      <c r="MM84" s="32">
        <v>7977214188658710</v>
      </c>
      <c r="MN84" s="32">
        <v>7696057929417670</v>
      </c>
      <c r="MO84" s="32">
        <v>7381707938483180</v>
      </c>
      <c r="MP84" s="32">
        <v>7073827384425690</v>
      </c>
      <c r="MQ84" s="32">
        <v>6774401178381780</v>
      </c>
      <c r="MR84" s="32">
        <v>6436437294477770</v>
      </c>
      <c r="MS84" s="32">
        <v>6064503518693510</v>
      </c>
      <c r="MT84" s="32">
        <v>5741380219843270</v>
      </c>
      <c r="MU84" s="32">
        <v>5504517155770570</v>
      </c>
      <c r="MV84" s="32">
        <v>5025467254913410</v>
      </c>
      <c r="MW84" s="32">
        <v>4716051156304040</v>
      </c>
      <c r="MX84" s="32">
        <v>4328766640958380</v>
      </c>
      <c r="MY84" s="32">
        <v>3908480848826720</v>
      </c>
      <c r="MZ84" s="32">
        <v>3622635337859960</v>
      </c>
      <c r="NA84" s="32">
        <v>3239051099306890</v>
      </c>
      <c r="NB84" s="32">
        <v>2854229149815100</v>
      </c>
      <c r="NC84" s="32">
        <v>2612617463455390</v>
      </c>
      <c r="ND84" s="32">
        <v>2281164694047310</v>
      </c>
      <c r="NE84" s="32">
        <v>2031750663872950</v>
      </c>
      <c r="NF84" s="32">
        <v>1815796828891060</v>
      </c>
      <c r="NG84" s="32">
        <v>1589128170177490</v>
      </c>
      <c r="NH84" s="32">
        <v>1367694752857270</v>
      </c>
      <c r="NI84" s="32">
        <v>1171121726543760</v>
      </c>
      <c r="NJ84" s="32">
        <v>979369214262952</v>
      </c>
      <c r="NK84" s="32">
        <v>819984484734336</v>
      </c>
      <c r="NL84" s="32">
        <v>704506115586002</v>
      </c>
      <c r="NM84" s="32">
        <v>593409629341396</v>
      </c>
      <c r="NN84" s="32">
        <v>502325304796836</v>
      </c>
      <c r="NO84" s="32">
        <v>423272464568299</v>
      </c>
      <c r="NP84" s="32">
        <v>333506833025034</v>
      </c>
      <c r="NQ84" s="32">
        <v>263925308465056</v>
      </c>
      <c r="NR84" s="32">
        <v>210523414048158</v>
      </c>
      <c r="NS84" s="32">
        <v>175979292445695</v>
      </c>
      <c r="NT84" s="32">
        <v>134882628541294</v>
      </c>
      <c r="NU84" s="32">
        <v>101270451370355</v>
      </c>
      <c r="NV84" s="32">
        <v>80172624482311.297</v>
      </c>
      <c r="NW84" s="32">
        <v>64167859802786.398</v>
      </c>
      <c r="NX84" s="32">
        <v>47412387744397.297</v>
      </c>
      <c r="NY84" s="32">
        <v>41167860214724.898</v>
      </c>
      <c r="NZ84" s="32">
        <v>27363958922452.398</v>
      </c>
      <c r="OA84" s="32">
        <v>20909122370974.398</v>
      </c>
      <c r="OB84" s="32">
        <v>19463611450064.102</v>
      </c>
      <c r="OC84" s="32">
        <v>13021144925265.9</v>
      </c>
      <c r="OD84" s="32">
        <v>9722662999947.6406</v>
      </c>
      <c r="OE84" s="32">
        <v>4607611598854.3301</v>
      </c>
      <c r="OF84" s="32">
        <v>9289023497034.1504</v>
      </c>
      <c r="OG84" s="32">
        <v>3257699091148.8101</v>
      </c>
      <c r="OH84" s="32">
        <v>5337397959602.2803</v>
      </c>
      <c r="OI84" s="32">
        <v>4833067942205.29</v>
      </c>
      <c r="OJ84" s="32">
        <v>3942625734062.8398</v>
      </c>
      <c r="OL84" s="173">
        <v>273.75986878165969</v>
      </c>
      <c r="OM84" s="173">
        <v>51.842179604629607</v>
      </c>
      <c r="ON84" s="173" t="e">
        <v>#N/A</v>
      </c>
      <c r="OO84" s="173" t="e">
        <v>#N/A</v>
      </c>
      <c r="OP84" s="6">
        <v>304.72948866039593</v>
      </c>
      <c r="OQ84" s="6">
        <v>78.343056543403563</v>
      </c>
      <c r="OR84" s="6">
        <v>255.6484518079493</v>
      </c>
      <c r="OS84" s="6">
        <v>61.984128603293165</v>
      </c>
      <c r="OT84" s="175">
        <v>4112119578839790</v>
      </c>
      <c r="OU84" s="175">
        <v>868913951725035</v>
      </c>
      <c r="OV84" s="176">
        <v>315.16963592660198</v>
      </c>
      <c r="OW84" s="176">
        <v>83.406204124514005</v>
      </c>
      <c r="OX84" s="39">
        <v>1628696427364350</v>
      </c>
      <c r="OY84" s="39">
        <v>1080980790050810</v>
      </c>
      <c r="OZ84" s="39">
        <v>747216264232960</v>
      </c>
      <c r="PA84" s="39">
        <v>291415745626112</v>
      </c>
      <c r="PB84" s="39">
        <v>1276157995515900</v>
      </c>
      <c r="PC84" s="39">
        <v>771372166938624</v>
      </c>
      <c r="PD84" s="39">
        <v>1087142189072380</v>
      </c>
      <c r="PE84" s="39">
        <v>559985016700928</v>
      </c>
      <c r="PF84" s="39">
        <v>1036556064260090</v>
      </c>
      <c r="PG84" s="39">
        <v>1313819221557240</v>
      </c>
      <c r="PH84" s="39">
        <v>1051956676132860</v>
      </c>
      <c r="PI84" s="39">
        <v>1787259103739900</v>
      </c>
      <c r="PJ84" s="39">
        <v>1449913044959230</v>
      </c>
      <c r="PK84" s="39">
        <v>1297869055197180</v>
      </c>
      <c r="PL84" s="39">
        <v>2138520453906430</v>
      </c>
      <c r="PM84" s="39">
        <v>2121951006949370</v>
      </c>
      <c r="PN84" s="39">
        <v>2400129193607160</v>
      </c>
      <c r="PO84" s="39">
        <v>2522555625766910</v>
      </c>
      <c r="PP84" s="39">
        <v>2758947672948730</v>
      </c>
      <c r="PQ84" s="39">
        <v>2994904854691840</v>
      </c>
      <c r="PR84" s="39">
        <v>2994752920223740</v>
      </c>
      <c r="PS84" s="39">
        <v>3407017435725820</v>
      </c>
      <c r="PT84" s="39">
        <v>3474811347009530</v>
      </c>
      <c r="PU84" s="39">
        <v>4007876112678910</v>
      </c>
      <c r="PV84" s="39">
        <v>3939838998872060</v>
      </c>
      <c r="PW84" s="39">
        <v>4256181056962560</v>
      </c>
      <c r="PX84" s="39">
        <v>4527473739956220</v>
      </c>
      <c r="PY84" s="39">
        <v>4509994296803320</v>
      </c>
      <c r="PZ84" s="39">
        <v>4918489710067710</v>
      </c>
      <c r="QA84" s="39">
        <v>4938521974407160</v>
      </c>
      <c r="QB84" s="39">
        <v>5218324598226940</v>
      </c>
      <c r="QC84" s="39">
        <v>5440748069584890</v>
      </c>
      <c r="QD84" s="39">
        <v>5428651294195710</v>
      </c>
      <c r="QE84" s="39">
        <v>5597153598636030</v>
      </c>
      <c r="QF84" s="39">
        <v>5818063094022140</v>
      </c>
      <c r="QG84" s="39">
        <v>6075352573018110</v>
      </c>
      <c r="QH84" s="39">
        <v>5865680859561980</v>
      </c>
      <c r="QI84" s="39">
        <v>6031397340839930</v>
      </c>
      <c r="QJ84" s="39">
        <v>5825789203316730</v>
      </c>
      <c r="QK84" s="39">
        <v>6121994307239930</v>
      </c>
      <c r="QL84" s="39">
        <v>6260389427806200</v>
      </c>
      <c r="QM84" s="39">
        <v>6349877218902010</v>
      </c>
      <c r="QN84" s="39">
        <v>6355986809880570</v>
      </c>
      <c r="QO84" s="39">
        <v>6305366325329920</v>
      </c>
      <c r="QP84" s="39">
        <v>6385314994061310</v>
      </c>
      <c r="QQ84" s="39">
        <v>6147524666589180</v>
      </c>
      <c r="QR84" s="39">
        <v>5982017028096000</v>
      </c>
      <c r="QS84" s="39">
        <v>6002741319041020</v>
      </c>
      <c r="QT84" s="39">
        <v>6030146968485880</v>
      </c>
      <c r="QU84" s="39">
        <v>5700030413406200</v>
      </c>
      <c r="QV84" s="39">
        <v>5716792597020670</v>
      </c>
      <c r="QW84" s="39">
        <v>5411274930257920</v>
      </c>
      <c r="QX84" s="39">
        <v>5020631548559360</v>
      </c>
      <c r="QY84" s="39">
        <v>4982457342361600</v>
      </c>
      <c r="QZ84" s="39">
        <v>4601420191891450</v>
      </c>
      <c r="RA84" s="39">
        <v>4403413609611260</v>
      </c>
      <c r="RB84" s="39">
        <v>4156725452079100</v>
      </c>
      <c r="RC84" s="39">
        <v>4080186987380730</v>
      </c>
      <c r="RD84" s="39">
        <v>3722777257312250</v>
      </c>
      <c r="RE84" s="39">
        <v>3434470866681850</v>
      </c>
      <c r="RF84" s="39">
        <v>3223893451997180</v>
      </c>
      <c r="RG84" s="39">
        <v>2899814010322940</v>
      </c>
      <c r="RH84" s="39">
        <v>2616688960864250</v>
      </c>
      <c r="RI84" s="39">
        <v>2498523404697600</v>
      </c>
      <c r="RJ84" s="39">
        <v>2171460437147640</v>
      </c>
      <c r="RK84" s="39">
        <v>1997344207798270</v>
      </c>
      <c r="RL84" s="39">
        <v>1746218409525240</v>
      </c>
      <c r="RM84" s="39">
        <v>1560526572224510</v>
      </c>
      <c r="RN84" s="39">
        <v>1386237067788280</v>
      </c>
      <c r="RO84" s="39">
        <v>1170993036918780</v>
      </c>
      <c r="RP84" s="39">
        <v>1041043432669180</v>
      </c>
      <c r="RQ84" s="39">
        <v>945306665484288</v>
      </c>
      <c r="RR84" s="39">
        <v>776756311097344</v>
      </c>
      <c r="RS84" s="39">
        <v>663986777358336</v>
      </c>
      <c r="RT84" s="39">
        <v>530175896846336</v>
      </c>
      <c r="RU84" s="39">
        <v>471362225307648</v>
      </c>
      <c r="RV84" s="39">
        <v>376423214743552</v>
      </c>
      <c r="RW84" s="39">
        <v>310920299413504</v>
      </c>
      <c r="RX84" s="39">
        <v>261104802463744</v>
      </c>
      <c r="RY84" s="39">
        <v>202437243699200</v>
      </c>
      <c r="RZ84" s="39">
        <v>163217766612992</v>
      </c>
      <c r="SA84" s="39">
        <v>114368444366848</v>
      </c>
      <c r="SB84" s="39">
        <v>105316045815808</v>
      </c>
      <c r="SC84" s="39">
        <v>69828714954752</v>
      </c>
      <c r="SD84" s="39">
        <v>55645311074304</v>
      </c>
      <c r="SE84" s="39">
        <v>44132592517120</v>
      </c>
      <c r="SF84" s="39">
        <v>36785560223744</v>
      </c>
      <c r="SG84" s="39">
        <v>17690997555200</v>
      </c>
      <c r="SH84" s="39">
        <v>18037629517824</v>
      </c>
      <c r="SI84" s="39">
        <v>8640776372224</v>
      </c>
      <c r="SJ84" s="39">
        <v>7782208110592</v>
      </c>
      <c r="SK84" s="39">
        <v>8746624876544</v>
      </c>
      <c r="SL84" s="39">
        <v>3974354436096</v>
      </c>
      <c r="SM84" s="39">
        <v>2236205760512</v>
      </c>
      <c r="SN84" s="39">
        <v>901348196352</v>
      </c>
      <c r="SO84" s="39">
        <v>1815651942400</v>
      </c>
      <c r="SP84" s="39">
        <v>919801692160</v>
      </c>
      <c r="SQ84" s="39">
        <v>1397930196992</v>
      </c>
      <c r="SR84" s="39">
        <v>467240812544</v>
      </c>
      <c r="SS84" s="39">
        <v>650712912494592</v>
      </c>
      <c r="ST84" s="39">
        <v>622105141968896</v>
      </c>
      <c r="SU84" s="39">
        <v>346641777295360</v>
      </c>
      <c r="SV84" s="39">
        <v>225146111524864</v>
      </c>
      <c r="SW84" s="39">
        <v>296406128525312</v>
      </c>
      <c r="SX84" s="39">
        <v>195963318697984</v>
      </c>
      <c r="SY84" s="39">
        <v>246813885988864</v>
      </c>
      <c r="SZ84" s="39">
        <v>204475658665984</v>
      </c>
      <c r="TA84" s="39">
        <v>287828609073152</v>
      </c>
      <c r="TB84" s="39">
        <v>376487639252992</v>
      </c>
      <c r="TC84" s="39">
        <v>233610904862720</v>
      </c>
      <c r="TD84" s="39">
        <v>315957155201024</v>
      </c>
      <c r="TE84" s="39">
        <v>333579808669696</v>
      </c>
      <c r="TF84" s="39">
        <v>259236374249472</v>
      </c>
      <c r="TG84" s="39">
        <v>432149912092672</v>
      </c>
      <c r="TH84" s="39">
        <v>424078997454848</v>
      </c>
      <c r="TI84" s="39">
        <v>523631708864512</v>
      </c>
      <c r="TJ84" s="39">
        <v>518048754696192</v>
      </c>
      <c r="TK84" s="39">
        <v>598406384844800</v>
      </c>
      <c r="TL84" s="39">
        <v>762092688769024</v>
      </c>
      <c r="TM84" s="39">
        <v>683610818478080</v>
      </c>
      <c r="TN84" s="39">
        <v>858484975337472</v>
      </c>
      <c r="TO84" s="39">
        <v>834107210727424</v>
      </c>
      <c r="TP84" s="39">
        <v>992643110666240</v>
      </c>
      <c r="TQ84" s="39">
        <v>984238597865472</v>
      </c>
      <c r="TR84" s="39">
        <v>1008373361278970</v>
      </c>
      <c r="TS84" s="39">
        <v>1142254739652600</v>
      </c>
      <c r="TT84" s="39">
        <v>1100942053212160</v>
      </c>
      <c r="TU84" s="39">
        <v>1213155657121790</v>
      </c>
      <c r="TV84" s="39">
        <v>1259932280160250</v>
      </c>
      <c r="TW84" s="39">
        <v>1287046542917630</v>
      </c>
      <c r="TX84" s="39">
        <v>1351267175628800</v>
      </c>
      <c r="TY84" s="39">
        <v>1379909641437180</v>
      </c>
      <c r="TZ84" s="39">
        <v>1410406459375610</v>
      </c>
      <c r="UA84" s="39">
        <v>1480135253426170</v>
      </c>
      <c r="UB84" s="39">
        <v>1569133149814780</v>
      </c>
      <c r="UC84" s="39">
        <v>1490918842564600</v>
      </c>
      <c r="UD84" s="39">
        <v>1511608773771260</v>
      </c>
      <c r="UE84" s="39">
        <v>1546479344812030</v>
      </c>
      <c r="UF84" s="39">
        <v>1616419531784190</v>
      </c>
      <c r="UG84" s="39">
        <v>1596020584611840</v>
      </c>
      <c r="UH84" s="39">
        <v>1674387363201020</v>
      </c>
      <c r="UI84" s="39">
        <v>1666415903899640</v>
      </c>
      <c r="UJ84" s="39">
        <v>1633903269904380</v>
      </c>
      <c r="UK84" s="39">
        <v>1621631474597880</v>
      </c>
      <c r="UL84" s="39">
        <v>1582023823065080</v>
      </c>
      <c r="UM84" s="39">
        <v>1536496364421120</v>
      </c>
      <c r="UN84" s="39">
        <v>1561565014786040</v>
      </c>
      <c r="UO84" s="39">
        <v>1527605513682940</v>
      </c>
      <c r="UP84" s="39">
        <v>1434701076103160</v>
      </c>
      <c r="UQ84" s="39">
        <v>1490763821088760</v>
      </c>
      <c r="UR84" s="39">
        <v>1379357872357370</v>
      </c>
      <c r="US84" s="39">
        <v>1305215596756990</v>
      </c>
      <c r="UT84" s="39">
        <v>1285301578235900</v>
      </c>
      <c r="UU84" s="39">
        <v>1213207465164800</v>
      </c>
      <c r="UV84" s="39">
        <v>1159619158212600</v>
      </c>
      <c r="UW84" s="39">
        <v>1075413304475640</v>
      </c>
      <c r="UX84" s="39">
        <v>1047276503957500</v>
      </c>
      <c r="UY84" s="39">
        <v>975832474451968</v>
      </c>
      <c r="UZ84" s="39">
        <v>912908317884416</v>
      </c>
      <c r="VA84" s="39">
        <v>845147826814976</v>
      </c>
      <c r="VB84" s="39">
        <v>750568687534080</v>
      </c>
      <c r="VC84" s="39">
        <v>697815349067776</v>
      </c>
      <c r="VD84" s="39">
        <v>645880738742272</v>
      </c>
      <c r="VE84" s="39">
        <v>556716278153216</v>
      </c>
      <c r="VF84" s="39">
        <v>534341444698112</v>
      </c>
      <c r="VG84" s="39">
        <v>463488744947712</v>
      </c>
      <c r="VH84" s="39">
        <v>413719335010304</v>
      </c>
      <c r="VI84" s="39">
        <v>357828657152000</v>
      </c>
      <c r="VJ84" s="39">
        <v>306596374642688</v>
      </c>
      <c r="VK84" s="39">
        <v>272557819297792</v>
      </c>
      <c r="VL84" s="39">
        <v>253944236343296</v>
      </c>
      <c r="VM84" s="39">
        <v>207111594180608</v>
      </c>
      <c r="VN84" s="39">
        <v>176585315450880</v>
      </c>
      <c r="VO84" s="39">
        <v>134158814806016</v>
      </c>
      <c r="VP84" s="39">
        <v>125281276788736</v>
      </c>
      <c r="VQ84" s="39">
        <v>98825561702400</v>
      </c>
      <c r="VR84" s="39">
        <v>81504772292608</v>
      </c>
      <c r="VS84" s="39">
        <v>69089145913344</v>
      </c>
      <c r="VT84" s="39">
        <v>49501192585216</v>
      </c>
      <c r="VU84" s="39">
        <v>42482775621632</v>
      </c>
      <c r="VV84" s="39">
        <v>27999627902976</v>
      </c>
      <c r="VW84" s="39">
        <v>26819017310208</v>
      </c>
      <c r="VX84" s="39">
        <v>17355455332352</v>
      </c>
      <c r="VY84" s="39">
        <v>14822488932352</v>
      </c>
      <c r="VZ84" s="39">
        <v>12548345692160</v>
      </c>
      <c r="WA84" s="39">
        <v>11006036148224</v>
      </c>
      <c r="WB84" s="39">
        <v>7836237561856</v>
      </c>
      <c r="WC84" s="39">
        <v>5839788179456</v>
      </c>
      <c r="WD84" s="39">
        <v>2601914990592</v>
      </c>
      <c r="WE84" s="39">
        <v>4199176732672</v>
      </c>
      <c r="WF84" s="39">
        <v>4135097466880</v>
      </c>
      <c r="WG84" s="39">
        <v>2070280404992</v>
      </c>
      <c r="WH84" s="39">
        <v>1668950261760</v>
      </c>
      <c r="WI84" s="39">
        <v>837927370752</v>
      </c>
      <c r="WJ84" s="39">
        <v>1057796849664</v>
      </c>
      <c r="WK84" s="39">
        <v>849739644928</v>
      </c>
      <c r="WL84" s="39">
        <v>997305286656</v>
      </c>
      <c r="WM84" s="39">
        <v>636421144576</v>
      </c>
      <c r="WN84" s="36"/>
      <c r="WO84" s="37">
        <v>1.0364354982212682</v>
      </c>
      <c r="WP84" s="37" t="e">
        <v>#N/A</v>
      </c>
      <c r="WQ84" s="37">
        <v>19.828511248053378</v>
      </c>
      <c r="WR84" s="37" t="e">
        <v>#N/A</v>
      </c>
      <c r="WS84" s="37">
        <v>10.695799350701765</v>
      </c>
      <c r="WT84" s="37" t="e">
        <v>#N/A</v>
      </c>
      <c r="WU84" s="37">
        <v>204.62612299201152</v>
      </c>
      <c r="WV84" t="e">
        <v>#N/A</v>
      </c>
      <c r="WW84"/>
      <c r="WX84" s="39">
        <v>4.4710706179287936</v>
      </c>
      <c r="WY84" s="39">
        <v>408.86999999999995</v>
      </c>
      <c r="WZ84" s="39">
        <v>19.528359508435116</v>
      </c>
      <c r="XA84" s="39">
        <v>67.814220183486242</v>
      </c>
      <c r="XB84" s="227">
        <v>9189678644431788</v>
      </c>
      <c r="XC84" s="227">
        <v>812317985105129.75</v>
      </c>
      <c r="XD84" s="39">
        <v>249.47454084302774</v>
      </c>
      <c r="XE84" s="39">
        <v>20.192248396950347</v>
      </c>
      <c r="XF84" s="39">
        <v>295.84850570157249</v>
      </c>
      <c r="XG84" s="39">
        <v>28.984193349915053</v>
      </c>
      <c r="XH84" s="220"/>
      <c r="XI84" s="223"/>
      <c r="XJ84" s="223"/>
      <c r="XK84" s="187">
        <v>341845718160799</v>
      </c>
      <c r="XL84" s="187">
        <v>635180602230830</v>
      </c>
      <c r="XM84" s="187">
        <v>1394870201226850</v>
      </c>
      <c r="XN84" s="187">
        <v>2426482011087240</v>
      </c>
      <c r="XO84" s="187">
        <v>3638364342723160</v>
      </c>
      <c r="XP84" s="187">
        <v>4959195725062130</v>
      </c>
      <c r="XQ84" s="187">
        <v>6339997482760020</v>
      </c>
      <c r="XR84" s="187">
        <v>7627861311306640</v>
      </c>
      <c r="XS84" s="187">
        <v>8742645342780510</v>
      </c>
      <c r="XT84" s="187">
        <v>9645708046296950</v>
      </c>
      <c r="XU84" s="32">
        <v>1.03430991417843E+16</v>
      </c>
      <c r="XV84" s="32">
        <v>1.07430922780806E+16</v>
      </c>
      <c r="XW84" s="32">
        <v>1.06363006680873E+16</v>
      </c>
      <c r="XX84" s="32">
        <v>1.00471857043257E+16</v>
      </c>
      <c r="XY84" s="187">
        <v>8936892744288930</v>
      </c>
      <c r="XZ84" s="187">
        <v>7354680479541620</v>
      </c>
      <c r="YA84" s="187">
        <v>5532300531945780</v>
      </c>
      <c r="YB84" s="187">
        <v>3739648398238640</v>
      </c>
      <c r="YC84" s="187">
        <v>2239101122527960</v>
      </c>
      <c r="YD84" s="187">
        <v>1162059175817390</v>
      </c>
      <c r="YE84" s="187">
        <v>503700181078861</v>
      </c>
      <c r="YF84" s="187">
        <v>165902453962113</v>
      </c>
      <c r="YG84" s="187">
        <v>31928966144463.199</v>
      </c>
      <c r="YH84" s="187">
        <v>396049815301.164</v>
      </c>
      <c r="YI84" s="187">
        <v>643667554343.276</v>
      </c>
      <c r="YJ84" s="187">
        <v>3580148736623.3999</v>
      </c>
      <c r="YK84" s="187">
        <v>4066193986221.1201</v>
      </c>
      <c r="YL84" s="187">
        <v>2772143748028.7202</v>
      </c>
      <c r="YM84" s="187">
        <v>1374213198300.29</v>
      </c>
      <c r="YN84" s="187">
        <v>560956007116.323</v>
      </c>
      <c r="YO84" s="187">
        <v>220872249062.36401</v>
      </c>
      <c r="YP84" s="187">
        <v>113545466545.914</v>
      </c>
      <c r="YQ84" s="187">
        <v>100589259587.00101</v>
      </c>
      <c r="YR84" s="187">
        <v>132911694067.23199</v>
      </c>
      <c r="YS84" s="187">
        <v>162230122388.89001</v>
      </c>
      <c r="YT84"/>
      <c r="YU84" s="187"/>
      <c r="YV84" s="187"/>
      <c r="YW84" s="187"/>
      <c r="YX84" s="187">
        <v>1961261277707420</v>
      </c>
      <c r="YY84" s="187">
        <v>788259242629619</v>
      </c>
      <c r="YZ84" s="187">
        <v>255039808910874</v>
      </c>
      <c r="ZA84" s="187">
        <v>203320547641705</v>
      </c>
      <c r="ZB84" s="187">
        <v>280797601537747</v>
      </c>
      <c r="ZC84" s="187">
        <v>374476892091785</v>
      </c>
      <c r="ZD84" s="187">
        <v>474800263988275</v>
      </c>
      <c r="ZE84" s="187">
        <v>566944931501999</v>
      </c>
      <c r="ZF84" s="187">
        <v>645430369557768</v>
      </c>
      <c r="ZG84" s="187">
        <v>709439450910914</v>
      </c>
      <c r="ZH84" s="187">
        <v>762116131700392</v>
      </c>
      <c r="ZI84" s="187">
        <v>797877025467030</v>
      </c>
      <c r="ZJ84" s="187">
        <v>800219486466371</v>
      </c>
      <c r="ZK84" s="187">
        <v>769196274481201</v>
      </c>
      <c r="ZL84" s="187">
        <v>699034127130065</v>
      </c>
      <c r="ZM84" s="187">
        <v>590467532282449</v>
      </c>
      <c r="ZN84" s="187">
        <v>458914360415850</v>
      </c>
      <c r="ZO84" s="187">
        <v>323799942902495</v>
      </c>
      <c r="ZP84" s="187">
        <v>205694254894291</v>
      </c>
      <c r="ZQ84" s="187">
        <v>116368353090001</v>
      </c>
      <c r="ZR84" s="187">
        <v>57809280959132.297</v>
      </c>
      <c r="ZS84" s="187">
        <v>24265881869221.602</v>
      </c>
      <c r="ZT84" s="187">
        <v>7839964848951.96</v>
      </c>
      <c r="ZU84" s="187">
        <v>1799417817074.49</v>
      </c>
      <c r="ZV84" s="187">
        <v>2062483732094.0601</v>
      </c>
      <c r="ZW84" s="187">
        <v>3998500472040.02</v>
      </c>
      <c r="ZX84" s="187">
        <v>4523374651810.71</v>
      </c>
      <c r="ZY84" s="187">
        <v>3620173488792.29</v>
      </c>
      <c r="ZZ84" s="187">
        <v>2362843639689.9199</v>
      </c>
      <c r="AAA84" s="187">
        <v>1389035063101.1599</v>
      </c>
      <c r="AAB84" s="187">
        <v>799151047496.54102</v>
      </c>
      <c r="AAC84" s="187">
        <v>488708663871.00403</v>
      </c>
      <c r="AAD84" s="187">
        <v>392495576824.461</v>
      </c>
      <c r="AAE84" s="187">
        <v>430421183070.15503</v>
      </c>
      <c r="AAF84" s="187">
        <v>479144400618.83002</v>
      </c>
    </row>
    <row r="85" spans="1:708" x14ac:dyDescent="0.3">
      <c r="A85" s="2">
        <v>43132</v>
      </c>
      <c r="B85" s="4" t="s">
        <v>6</v>
      </c>
      <c r="C85" s="4" t="s">
        <v>28</v>
      </c>
      <c r="D85" s="4">
        <v>53</v>
      </c>
      <c r="E85" s="3">
        <v>0.78379629629629621</v>
      </c>
      <c r="F85" s="3">
        <v>0.78940972222222217</v>
      </c>
      <c r="G85" s="196"/>
      <c r="H85" s="57">
        <v>43132.783796296295</v>
      </c>
      <c r="I85" s="57">
        <v>43132.789409722223</v>
      </c>
      <c r="J85" s="196">
        <f t="shared" si="2"/>
        <v>79</v>
      </c>
      <c r="K85" s="77">
        <v>2.7</v>
      </c>
      <c r="L85" s="53">
        <v>94</v>
      </c>
      <c r="M85" s="53">
        <v>8.3000000000000007</v>
      </c>
      <c r="N85" s="53">
        <v>1.8</v>
      </c>
      <c r="O85" s="53">
        <v>285</v>
      </c>
      <c r="P85" s="53">
        <v>987.3</v>
      </c>
      <c r="Q85" s="54">
        <v>2</v>
      </c>
      <c r="R85" s="210" t="s">
        <v>28</v>
      </c>
      <c r="S85" s="211">
        <v>14.04</v>
      </c>
      <c r="T85" s="211">
        <v>1.9599813866914841</v>
      </c>
      <c r="U85" s="212">
        <v>3151.8666666666668</v>
      </c>
      <c r="V85" s="78">
        <v>53</v>
      </c>
      <c r="W85" s="116">
        <v>5.5025773195876289</v>
      </c>
      <c r="X85" s="116">
        <v>97.324323453608244</v>
      </c>
      <c r="Y85" s="116">
        <v>2.2838917525773197</v>
      </c>
      <c r="Z85" s="117">
        <v>13.870239295464003</v>
      </c>
      <c r="AA85" s="117">
        <v>1255.8254330927821</v>
      </c>
      <c r="AB85" s="116">
        <v>1.1562874598144328</v>
      </c>
      <c r="AC85" s="116">
        <v>1.3257312854226802</v>
      </c>
      <c r="AD85" s="116">
        <v>28.559374999999999</v>
      </c>
      <c r="AE85" s="116">
        <v>10.209774376082482</v>
      </c>
      <c r="AF85" s="116">
        <v>319.9186855670103</v>
      </c>
      <c r="AG85" s="116">
        <v>1.0824835382268037</v>
      </c>
      <c r="AH85" s="116">
        <v>78.201401417525773</v>
      </c>
      <c r="AI85" s="116">
        <v>406.27809278350514</v>
      </c>
      <c r="AJ85" s="118">
        <v>52.907876932989687</v>
      </c>
      <c r="AK85" s="83">
        <v>1255.8099073868298</v>
      </c>
      <c r="AL85" s="84">
        <v>3.4817500945959594</v>
      </c>
      <c r="AM85" s="76"/>
      <c r="AN85" s="48">
        <v>358.17594793293733</v>
      </c>
      <c r="AO85" s="49">
        <v>66.206072958041531</v>
      </c>
      <c r="AP85" s="48">
        <v>1.5108564332423327</v>
      </c>
      <c r="AQ85" s="49">
        <v>4.2653713424274285E-2</v>
      </c>
      <c r="AR85" s="49">
        <v>1.1822490527475638</v>
      </c>
      <c r="AS85" s="49">
        <v>1.0811162088129418E-2</v>
      </c>
      <c r="AT85" s="89">
        <v>379.18927586308297</v>
      </c>
      <c r="AU85" s="90">
        <v>63.028089612779212</v>
      </c>
      <c r="AV85" s="89">
        <v>248.68597792494089</v>
      </c>
      <c r="AW85" s="90">
        <v>41.336090179286664</v>
      </c>
      <c r="AX85" s="74">
        <v>235.04367219257301</v>
      </c>
      <c r="AY85" s="74">
        <v>30.1788587609236</v>
      </c>
      <c r="AZ85" s="74">
        <v>178.20389800940151</v>
      </c>
      <c r="BA85" s="90">
        <v>24.582769254954865</v>
      </c>
      <c r="BB85" s="89">
        <v>745.18139315779422</v>
      </c>
      <c r="BC85" s="74">
        <v>117.44941380829206</v>
      </c>
      <c r="BD85" s="74">
        <v>245.46774614828223</v>
      </c>
      <c r="BE85" s="70">
        <v>41.646735673352602</v>
      </c>
      <c r="BF85" s="74">
        <v>167.74079005812825</v>
      </c>
      <c r="BG85" s="69">
        <v>53.283333458394878</v>
      </c>
      <c r="BH85" s="88">
        <v>148.54457487284421</v>
      </c>
      <c r="BI85" s="70">
        <v>24.690784715014995</v>
      </c>
      <c r="BJ85" s="70">
        <v>127.73324410826179</v>
      </c>
      <c r="BK85" s="70">
        <v>17.620472398053629</v>
      </c>
      <c r="BL85" s="70">
        <v>120.23348267206374</v>
      </c>
      <c r="BM85" s="69">
        <v>38.19250373066474</v>
      </c>
      <c r="BN85" s="71">
        <v>716629.31667990074</v>
      </c>
      <c r="BO85" s="72">
        <v>743914.46048812883</v>
      </c>
      <c r="BP85" s="73">
        <v>3198838331049376</v>
      </c>
      <c r="BQ85" s="73">
        <v>3320631790862492</v>
      </c>
      <c r="BR85" s="49">
        <v>41.244674242195131</v>
      </c>
      <c r="BS85" s="49">
        <v>42.465647888656264</v>
      </c>
      <c r="BT85" s="70">
        <v>184.10500637739122</v>
      </c>
      <c r="BU85" s="69">
        <v>189.55510060406317</v>
      </c>
      <c r="BV85" s="85">
        <v>1167985448697535.2</v>
      </c>
      <c r="BW85" s="75">
        <v>1258700883387940.5</v>
      </c>
      <c r="BX85" s="75">
        <v>1406784519388032.2</v>
      </c>
      <c r="BY85" s="75">
        <v>1750281042920293.2</v>
      </c>
      <c r="BZ85" s="75">
        <v>1859762707476984.7</v>
      </c>
      <c r="CA85" s="75">
        <v>2055001105329170</v>
      </c>
      <c r="CB85" s="75">
        <v>2316004510896536.5</v>
      </c>
      <c r="CC85" s="75">
        <v>2568001866860363.5</v>
      </c>
      <c r="CD85" s="75">
        <v>2584409146977534</v>
      </c>
      <c r="CE85" s="75">
        <v>2716154001642838.5</v>
      </c>
      <c r="CF85" s="75">
        <v>2953209305354321.5</v>
      </c>
      <c r="CG85" s="75">
        <v>3119601316143287.5</v>
      </c>
      <c r="CH85" s="75">
        <v>3385165859694900.5</v>
      </c>
      <c r="CI85" s="75">
        <v>3523793061938027.5</v>
      </c>
      <c r="CJ85" s="75">
        <v>3602114917279197.5</v>
      </c>
      <c r="CK85" s="75">
        <v>3868672796474192</v>
      </c>
      <c r="CL85" s="75">
        <v>4008566382027047</v>
      </c>
      <c r="CM85" s="75">
        <v>4206209257700843</v>
      </c>
      <c r="CN85" s="75">
        <v>4418980335806719.5</v>
      </c>
      <c r="CO85" s="75">
        <v>4419813174696405</v>
      </c>
      <c r="CP85" s="75">
        <v>4586089043619376</v>
      </c>
      <c r="CQ85" s="75">
        <v>4627545520439446</v>
      </c>
      <c r="CR85" s="75">
        <v>4694620178699245</v>
      </c>
      <c r="CS85" s="75">
        <v>4717556599363255</v>
      </c>
      <c r="CT85" s="75">
        <v>4741114412973953</v>
      </c>
      <c r="CU85" s="75">
        <v>4845592201002983</v>
      </c>
      <c r="CV85" s="75">
        <v>4906025316736819</v>
      </c>
      <c r="CW85" s="75">
        <v>5030790456803720</v>
      </c>
      <c r="CX85" s="75">
        <v>5072280598373150</v>
      </c>
      <c r="CY85" s="75">
        <v>5094772366862685</v>
      </c>
      <c r="CZ85" s="75">
        <v>5041510551323837</v>
      </c>
      <c r="DA85" s="75">
        <v>5016826951487262</v>
      </c>
      <c r="DB85" s="75">
        <v>5048829043168804</v>
      </c>
      <c r="DC85" s="75">
        <v>5050160643578017</v>
      </c>
      <c r="DD85" s="75">
        <v>5033222063301695</v>
      </c>
      <c r="DE85" s="75">
        <v>5021691033335225</v>
      </c>
      <c r="DF85" s="75">
        <v>4909383302278945</v>
      </c>
      <c r="DG85" s="75">
        <v>4858600251753581</v>
      </c>
      <c r="DH85" s="75">
        <v>4751600606878443</v>
      </c>
      <c r="DI85" s="75">
        <v>4649745292645671</v>
      </c>
      <c r="DJ85" s="75">
        <v>4455765777778047.5</v>
      </c>
      <c r="DK85" s="75">
        <v>4220177464122796.5</v>
      </c>
      <c r="DL85" s="75">
        <v>4008252615118341</v>
      </c>
      <c r="DM85" s="75">
        <v>3769728432421538.5</v>
      </c>
      <c r="DN85" s="75">
        <v>3560676414447467.5</v>
      </c>
      <c r="DO85" s="75">
        <v>3350818941117105.5</v>
      </c>
      <c r="DP85" s="75">
        <v>3236159162959750.5</v>
      </c>
      <c r="DQ85" s="75">
        <v>3098538787302659</v>
      </c>
      <c r="DR85" s="75">
        <v>2920688827031245</v>
      </c>
      <c r="DS85" s="75">
        <v>2718430543062991.5</v>
      </c>
      <c r="DT85" s="75">
        <v>2557108121318313.5</v>
      </c>
      <c r="DU85" s="75">
        <v>2325074395825828</v>
      </c>
      <c r="DV85" s="75">
        <v>2136128046226350.7</v>
      </c>
      <c r="DW85" s="75">
        <v>1951613893041406</v>
      </c>
      <c r="DX85" s="75">
        <v>1790582257048928.2</v>
      </c>
      <c r="DY85" s="75">
        <v>1614924904050359.2</v>
      </c>
      <c r="DZ85" s="75">
        <v>1434846531239183.7</v>
      </c>
      <c r="EA85" s="75">
        <v>1287292970117845</v>
      </c>
      <c r="EB85" s="75">
        <v>1134015316743238.2</v>
      </c>
      <c r="EC85" s="75">
        <v>996645869177052.25</v>
      </c>
      <c r="ED85" s="75">
        <v>879067160665955.87</v>
      </c>
      <c r="EE85" s="75">
        <v>743161908268876.75</v>
      </c>
      <c r="EF85" s="75">
        <v>657237893224606.75</v>
      </c>
      <c r="EG85" s="75">
        <v>555120530810173.62</v>
      </c>
      <c r="EH85" s="75">
        <v>461865187614130.87</v>
      </c>
      <c r="EI85" s="75">
        <v>388135744973989.06</v>
      </c>
      <c r="EJ85" s="75">
        <v>325231381854026.31</v>
      </c>
      <c r="EK85" s="75">
        <v>270360565177454.97</v>
      </c>
      <c r="EL85" s="75">
        <v>225058494039995.22</v>
      </c>
      <c r="EM85" s="75">
        <v>186318786233036.87</v>
      </c>
      <c r="EN85" s="75">
        <v>147813778286293.25</v>
      </c>
      <c r="EO85" s="75">
        <v>118452294333382.2</v>
      </c>
      <c r="EP85" s="75">
        <v>92002815588661.062</v>
      </c>
      <c r="EQ85" s="75">
        <v>74125420422547.516</v>
      </c>
      <c r="ER85" s="75">
        <v>60088467418755.258</v>
      </c>
      <c r="ES85" s="75">
        <v>45892291329865.336</v>
      </c>
      <c r="ET85" s="75">
        <v>32607624590780.434</v>
      </c>
      <c r="EU85" s="75">
        <v>24104810359216.492</v>
      </c>
      <c r="EV85" s="75">
        <v>20148467152120.723</v>
      </c>
      <c r="EW85" s="75">
        <v>13453470819041.512</v>
      </c>
      <c r="EX85" s="75">
        <v>10380434233736.225</v>
      </c>
      <c r="EY85" s="75">
        <v>6813438559269.6436</v>
      </c>
      <c r="EZ85" s="75">
        <v>5112335440724.6475</v>
      </c>
      <c r="FA85" s="75">
        <v>3450501751035.6973</v>
      </c>
      <c r="FB85" s="75">
        <v>3666010408526.8901</v>
      </c>
      <c r="FC85" s="75">
        <v>2279091316967.8486</v>
      </c>
      <c r="FD85" s="75">
        <v>1096181593495.0511</v>
      </c>
      <c r="FE85" s="75">
        <v>1280997694669.5725</v>
      </c>
      <c r="FF85" s="75">
        <v>857791698061.72888</v>
      </c>
      <c r="FG85" s="75">
        <v>1561083256059.5959</v>
      </c>
      <c r="FH85" s="75">
        <v>902062828910.01306</v>
      </c>
      <c r="FI85" s="75">
        <v>181716195670.53796</v>
      </c>
      <c r="FJ85" s="182">
        <v>1000057723596052.7</v>
      </c>
      <c r="FK85" s="75">
        <v>1175126477424313.7</v>
      </c>
      <c r="FL85" s="75">
        <v>1245485295162987</v>
      </c>
      <c r="FM85" s="75">
        <v>1496314523025540</v>
      </c>
      <c r="FN85" s="75">
        <v>1424296461920628.2</v>
      </c>
      <c r="FO85" s="75">
        <v>1669361354769694.5</v>
      </c>
      <c r="FP85" s="75">
        <v>1838990665841497</v>
      </c>
      <c r="FQ85" s="75">
        <v>1989882804347535</v>
      </c>
      <c r="FR85" s="39">
        <v>2234322278320051.5</v>
      </c>
      <c r="FS85" s="39">
        <v>2305572944160900.5</v>
      </c>
      <c r="FT85" s="39">
        <v>2523166131193910.5</v>
      </c>
      <c r="FU85" s="39">
        <v>2741948153989459.5</v>
      </c>
      <c r="FV85" s="39">
        <v>2852339691478410</v>
      </c>
      <c r="FW85" s="39">
        <v>3097523035649416</v>
      </c>
      <c r="FX85" s="39">
        <v>3328569477951040</v>
      </c>
      <c r="FY85" s="39">
        <v>3503617613697194</v>
      </c>
      <c r="FZ85" s="39">
        <v>3788076763146906.5</v>
      </c>
      <c r="GA85" s="39">
        <v>4050163024639459</v>
      </c>
      <c r="GB85" s="39">
        <v>4216213981712074.5</v>
      </c>
      <c r="GC85" s="39">
        <v>4283022374029419</v>
      </c>
      <c r="GD85" s="39">
        <v>4368425795491972</v>
      </c>
      <c r="GE85" s="39">
        <v>4542513638265092</v>
      </c>
      <c r="GF85" s="39">
        <v>4573991224830569</v>
      </c>
      <c r="GG85" s="39">
        <v>4696377393827497</v>
      </c>
      <c r="GH85" s="39">
        <v>4795067278310041</v>
      </c>
      <c r="GI85" s="39">
        <v>4940948007163580</v>
      </c>
      <c r="GJ85" s="39">
        <v>5066001529509530</v>
      </c>
      <c r="GK85" s="39">
        <v>5189548973918697</v>
      </c>
      <c r="GL85" s="39">
        <v>5260228670787512</v>
      </c>
      <c r="GM85" s="39">
        <v>5342905450837393</v>
      </c>
      <c r="GN85" s="39">
        <v>5339491662175760</v>
      </c>
      <c r="GO85" s="39">
        <v>5342686146553470</v>
      </c>
      <c r="GP85" s="39">
        <v>5385573610622624</v>
      </c>
      <c r="GQ85" s="39">
        <v>5294246805953162</v>
      </c>
      <c r="GR85" s="39">
        <v>5227268911418228</v>
      </c>
      <c r="GS85" s="39">
        <v>5086308903163265</v>
      </c>
      <c r="GT85" s="39">
        <v>4946654689689285</v>
      </c>
      <c r="GU85" s="39">
        <v>4835821521029682</v>
      </c>
      <c r="GV85" s="39">
        <v>4688383010268408</v>
      </c>
      <c r="GW85" s="39">
        <v>4548269237609182</v>
      </c>
      <c r="GX85" s="39">
        <v>4374939856507332</v>
      </c>
      <c r="GY85" s="39">
        <v>4225517581242957.5</v>
      </c>
      <c r="GZ85" s="39">
        <v>4007012118396045</v>
      </c>
      <c r="HA85" s="39">
        <v>3832431581498202</v>
      </c>
      <c r="HB85" s="39">
        <v>3644163422368328.5</v>
      </c>
      <c r="HC85" s="39">
        <v>3454710461540529</v>
      </c>
      <c r="HD85" s="39">
        <v>3251659447317325</v>
      </c>
      <c r="HE85" s="39">
        <v>3022686304840404</v>
      </c>
      <c r="HF85" s="39">
        <v>2782788610704397</v>
      </c>
      <c r="HG85" s="39">
        <v>2587259809917671.5</v>
      </c>
      <c r="HH85" s="39">
        <v>2304618876014926</v>
      </c>
      <c r="HI85" s="39">
        <v>2057297010997959.2</v>
      </c>
      <c r="HJ85" s="39">
        <v>1860994423972820.7</v>
      </c>
      <c r="HK85" s="39">
        <v>1634808090043354.2</v>
      </c>
      <c r="HL85" s="39">
        <v>1446919475501554.5</v>
      </c>
      <c r="HM85" s="39">
        <v>1307240568564949.7</v>
      </c>
      <c r="HN85" s="39">
        <v>1164078039254254.2</v>
      </c>
      <c r="HO85" s="39">
        <v>1054344419321657.4</v>
      </c>
      <c r="HP85" s="39">
        <v>923592305312823</v>
      </c>
      <c r="HQ85" s="39">
        <v>825866871482339.62</v>
      </c>
      <c r="HR85" s="39">
        <v>728226664355307.12</v>
      </c>
      <c r="HS85" s="39">
        <v>657151792912207.37</v>
      </c>
      <c r="HT85" s="39">
        <v>569280441080386.5</v>
      </c>
      <c r="HU85" s="39">
        <v>496822161991924.75</v>
      </c>
      <c r="HV85" s="39">
        <v>435528008912921.94</v>
      </c>
      <c r="HW85" s="39">
        <v>365527486287977.56</v>
      </c>
      <c r="HX85" s="39">
        <v>310217038575061.19</v>
      </c>
      <c r="HY85" s="39">
        <v>253829368702235.91</v>
      </c>
      <c r="HZ85" s="39">
        <v>212436962714325.34</v>
      </c>
      <c r="IA85" s="39">
        <v>180052481477314.78</v>
      </c>
      <c r="IB85" s="39">
        <v>151484381211367.28</v>
      </c>
      <c r="IC85" s="39">
        <v>121482834740252.33</v>
      </c>
      <c r="ID85" s="39">
        <v>99612583963757.906</v>
      </c>
      <c r="IE85" s="39">
        <v>80861284646676.937</v>
      </c>
      <c r="IF85" s="39">
        <v>66010488981699.203</v>
      </c>
      <c r="IG85" s="39">
        <v>53909161450933.844</v>
      </c>
      <c r="IH85" s="39">
        <v>42947748112320.281</v>
      </c>
      <c r="II85" s="39">
        <v>34356573349084.762</v>
      </c>
      <c r="IJ85" s="39">
        <v>29139299777196.34</v>
      </c>
      <c r="IK85" s="39">
        <v>22978873828186.023</v>
      </c>
      <c r="IL85" s="39">
        <v>17751854812825.555</v>
      </c>
      <c r="IM85" s="39">
        <v>16086788999431.74</v>
      </c>
      <c r="IN85" s="39">
        <v>11652543382771.17</v>
      </c>
      <c r="IO85" s="39">
        <v>10901979067924.953</v>
      </c>
      <c r="IP85" s="39">
        <v>9829195576322.4629</v>
      </c>
      <c r="IQ85" s="39">
        <v>7441068787016.9873</v>
      </c>
      <c r="IR85" s="39">
        <v>6087553349200.5986</v>
      </c>
      <c r="IS85" s="39">
        <v>5243637483980.0879</v>
      </c>
      <c r="IT85" s="39">
        <v>4175375434353.1484</v>
      </c>
      <c r="IU85" s="39">
        <v>3296855629438.8984</v>
      </c>
      <c r="IV85" s="39">
        <v>2906186691147.2539</v>
      </c>
      <c r="IW85" s="39">
        <v>2052395992003.8623</v>
      </c>
      <c r="IY85" s="219">
        <v>8.3230244265769251</v>
      </c>
      <c r="IZ85" s="219">
        <v>1.4721738623496492</v>
      </c>
      <c r="JA85" s="33">
        <v>1</v>
      </c>
      <c r="JB85" s="39">
        <v>4712505845700068</v>
      </c>
      <c r="JC85" s="39">
        <v>877242858904440.25</v>
      </c>
      <c r="JD85" s="33">
        <v>1</v>
      </c>
      <c r="JE85" s="32">
        <v>1.2301310612567456E+16</v>
      </c>
      <c r="JF85" s="32">
        <v>2183792728828152</v>
      </c>
      <c r="JG85" s="32"/>
      <c r="JH85" s="32"/>
      <c r="JI85" s="32">
        <v>5478625567216450</v>
      </c>
      <c r="JJ85" s="32">
        <v>4648871648765870</v>
      </c>
      <c r="JK85" s="32">
        <v>7146118104618920</v>
      </c>
      <c r="JL85" s="32">
        <v>1.06309809483731E+16</v>
      </c>
      <c r="JM85" s="32">
        <v>1.18384491466155E+16</v>
      </c>
      <c r="JN85" s="32">
        <v>1.2144977091814E+16</v>
      </c>
      <c r="JO85" s="32">
        <v>1.21252031527284E+16</v>
      </c>
      <c r="JP85" s="32">
        <v>1.19453107831756E+16</v>
      </c>
      <c r="JQ85" s="32">
        <v>1.11422012091078E+16</v>
      </c>
      <c r="JR85" s="32">
        <v>9828774949363080</v>
      </c>
      <c r="JS85" s="32">
        <v>8328290197696670</v>
      </c>
      <c r="JT85" s="32">
        <v>6658573503842880</v>
      </c>
      <c r="JU85" s="32">
        <v>5355535321315670</v>
      </c>
      <c r="JV85" s="32">
        <v>4351610405605670</v>
      </c>
      <c r="JW85" s="32">
        <v>3330584107350530</v>
      </c>
      <c r="JX85" s="32">
        <v>2273674036095820</v>
      </c>
      <c r="JY85" s="32">
        <v>1441061135864220</v>
      </c>
      <c r="JZ85" s="32">
        <v>811802649901543</v>
      </c>
      <c r="KA85" s="32">
        <v>411321354553496</v>
      </c>
      <c r="KB85" s="32">
        <v>230553943068540</v>
      </c>
      <c r="KC85" s="32">
        <v>118332796426607</v>
      </c>
      <c r="KD85" s="32">
        <v>73116072876239.297</v>
      </c>
      <c r="KE85" s="32">
        <v>42167753501199.398</v>
      </c>
      <c r="KF85" s="32">
        <v>25254121170566.199</v>
      </c>
      <c r="KG85" s="32">
        <v>13129630066721</v>
      </c>
      <c r="KH85" s="32">
        <v>5789042791750.9902</v>
      </c>
      <c r="KI85" s="32">
        <v>1844367864377.3</v>
      </c>
      <c r="KJ85" s="32">
        <v>676938335628.12402</v>
      </c>
      <c r="KK85" s="32">
        <v>359911357135.47198</v>
      </c>
      <c r="KL85" s="32">
        <v>332854848918.16302</v>
      </c>
      <c r="KM85" s="33">
        <v>1</v>
      </c>
      <c r="KN85" s="32">
        <v>7877768045664800</v>
      </c>
      <c r="KO85" s="32">
        <v>209660.13190757597</v>
      </c>
      <c r="KP85" s="32">
        <v>9577512668232950</v>
      </c>
      <c r="KQ85" s="32">
        <v>1.08464190250034E+16</v>
      </c>
      <c r="KR85" s="32">
        <v>1.03242063244841E+16</v>
      </c>
      <c r="KS85" s="32">
        <v>9490323567437350</v>
      </c>
      <c r="KT85" s="32">
        <v>9104910294901100</v>
      </c>
      <c r="KU85" s="32">
        <v>8787259760985430</v>
      </c>
      <c r="KV85" s="32">
        <v>9255837591720920</v>
      </c>
      <c r="KW85" s="32">
        <v>8597838177081380</v>
      </c>
      <c r="KX85" s="32">
        <v>9135625064590100</v>
      </c>
      <c r="KY85" s="32">
        <v>9234748007378840</v>
      </c>
      <c r="KZ85" s="32">
        <v>8935541862677750</v>
      </c>
      <c r="LA85" s="32">
        <v>9099877499294620</v>
      </c>
      <c r="LB85" s="32">
        <v>9276052578356790</v>
      </c>
      <c r="LC85" s="32">
        <v>9714307735139230</v>
      </c>
      <c r="LD85" s="32">
        <v>9122476236243040</v>
      </c>
      <c r="LE85" s="32">
        <v>9307616477468930</v>
      </c>
      <c r="LF85" s="32">
        <v>9591444678556510</v>
      </c>
      <c r="LG85" s="32">
        <v>9352465616582710</v>
      </c>
      <c r="LH85" s="32">
        <v>9561895150454240</v>
      </c>
      <c r="LI85" s="32">
        <v>9696395530586120</v>
      </c>
      <c r="LJ85" s="32">
        <v>9632124258563850</v>
      </c>
      <c r="LK85" s="32">
        <v>9641777708127500</v>
      </c>
      <c r="LL85" s="32">
        <v>9774394771256170</v>
      </c>
      <c r="LM85" s="32">
        <v>9954740840827770</v>
      </c>
      <c r="LN85" s="32">
        <v>9973402332602880</v>
      </c>
      <c r="LO85" s="32">
        <v>9926700196172900</v>
      </c>
      <c r="LP85" s="32">
        <v>9898981731027260</v>
      </c>
      <c r="LQ85" s="32">
        <v>9775060718078500</v>
      </c>
      <c r="LR85" s="32">
        <v>9826732391475330</v>
      </c>
      <c r="LS85" s="32">
        <v>9593289871715540</v>
      </c>
      <c r="LT85" s="32">
        <v>9747106223359620</v>
      </c>
      <c r="LU85" s="32">
        <v>9669005017764850</v>
      </c>
      <c r="LV85" s="32">
        <v>9816510667274210</v>
      </c>
      <c r="LW85" s="32">
        <v>9404843530099440</v>
      </c>
      <c r="LX85" s="32">
        <v>9289943715326450</v>
      </c>
      <c r="LY85" s="32">
        <v>9059486033039980</v>
      </c>
      <c r="LZ85" s="32">
        <v>8833061037881350</v>
      </c>
      <c r="MA85" s="32">
        <v>8625080604054800</v>
      </c>
      <c r="MB85" s="32">
        <v>8433054007734750</v>
      </c>
      <c r="MC85" s="32">
        <v>8429526412844550</v>
      </c>
      <c r="MD85" s="32">
        <v>8070963695685370</v>
      </c>
      <c r="ME85" s="32">
        <v>7841452443323800</v>
      </c>
      <c r="MF85" s="32">
        <v>7744023289115560</v>
      </c>
      <c r="MG85" s="32">
        <v>7480604589583230</v>
      </c>
      <c r="MH85" s="32">
        <v>7217924704049290</v>
      </c>
      <c r="MI85" s="32">
        <v>6973045827923860</v>
      </c>
      <c r="MJ85" s="32">
        <v>6564143807040480</v>
      </c>
      <c r="MK85" s="32">
        <v>6332644381966220</v>
      </c>
      <c r="ML85" s="32">
        <v>5999282489695940</v>
      </c>
      <c r="MM85" s="32">
        <v>5728070258273170</v>
      </c>
      <c r="MN85" s="32">
        <v>5195216807202790</v>
      </c>
      <c r="MO85" s="32">
        <v>4798953209193170</v>
      </c>
      <c r="MP85" s="32">
        <v>4506575605718010</v>
      </c>
      <c r="MQ85" s="32">
        <v>4236926639281330</v>
      </c>
      <c r="MR85" s="32">
        <v>3906755969926780</v>
      </c>
      <c r="MS85" s="32">
        <v>3656858687877210</v>
      </c>
      <c r="MT85" s="32">
        <v>3359022509196580</v>
      </c>
      <c r="MU85" s="32">
        <v>3059132502683960</v>
      </c>
      <c r="MV85" s="32">
        <v>2836533733340340</v>
      </c>
      <c r="MW85" s="32">
        <v>2637383488627650</v>
      </c>
      <c r="MX85" s="32">
        <v>2342550679400640</v>
      </c>
      <c r="MY85" s="32">
        <v>2106896933117760</v>
      </c>
      <c r="MZ85" s="32">
        <v>1914844608205410</v>
      </c>
      <c r="NA85" s="32">
        <v>1673755852303330</v>
      </c>
      <c r="NB85" s="32">
        <v>1495425445203870</v>
      </c>
      <c r="NC85" s="32">
        <v>1333599484669590</v>
      </c>
      <c r="ND85" s="32">
        <v>1157956117877680</v>
      </c>
      <c r="NE85" s="32">
        <v>1003645953648580</v>
      </c>
      <c r="NF85" s="32">
        <v>865377683130173</v>
      </c>
      <c r="NG85" s="32">
        <v>732869460365927</v>
      </c>
      <c r="NH85" s="32">
        <v>621107258287129</v>
      </c>
      <c r="NI85" s="32">
        <v>539894515940402</v>
      </c>
      <c r="NJ85" s="32">
        <v>443080428189461</v>
      </c>
      <c r="NK85" s="32">
        <v>371583106440470</v>
      </c>
      <c r="NL85" s="32">
        <v>310306704980316</v>
      </c>
      <c r="NM85" s="32">
        <v>250751681397094</v>
      </c>
      <c r="NN85" s="32">
        <v>212223605916173</v>
      </c>
      <c r="NO85" s="32">
        <v>170345057674214</v>
      </c>
      <c r="NP85" s="32">
        <v>132053901408933</v>
      </c>
      <c r="NQ85" s="32">
        <v>115108665663878</v>
      </c>
      <c r="NR85" s="32">
        <v>90803856935256.297</v>
      </c>
      <c r="NS85" s="32">
        <v>70994115216186.094</v>
      </c>
      <c r="NT85" s="32">
        <v>60584268282422.5</v>
      </c>
      <c r="NU85" s="32">
        <v>41339337974268.5</v>
      </c>
      <c r="NV85" s="32">
        <v>38109690028362</v>
      </c>
      <c r="NW85" s="32">
        <v>28843406130976.699</v>
      </c>
      <c r="NX85" s="32">
        <v>24453226645836.5</v>
      </c>
      <c r="NY85" s="32">
        <v>20904359315487.301</v>
      </c>
      <c r="NZ85" s="32">
        <v>18733891876064.602</v>
      </c>
      <c r="OA85" s="32">
        <v>13772988747578.301</v>
      </c>
      <c r="OB85" s="32">
        <v>15872288651527.6</v>
      </c>
      <c r="OC85" s="32">
        <v>12926729342222.6</v>
      </c>
      <c r="OD85" s="32">
        <v>10669469801422.699</v>
      </c>
      <c r="OE85" s="32">
        <v>6408775090742.4697</v>
      </c>
      <c r="OF85" s="32">
        <v>7042002022141.5596</v>
      </c>
      <c r="OG85" s="32">
        <v>5670635051395.21</v>
      </c>
      <c r="OH85" s="32">
        <v>6499455482659.1504</v>
      </c>
      <c r="OI85" s="32">
        <v>6301985960182.0596</v>
      </c>
      <c r="OJ85" s="32">
        <v>4444281982793.21</v>
      </c>
      <c r="OL85" s="173">
        <v>148.31140635001759</v>
      </c>
      <c r="OM85" s="173">
        <v>60.370585189871996</v>
      </c>
      <c r="ON85" s="173" t="e">
        <v>#N/A</v>
      </c>
      <c r="OO85" s="173" t="e">
        <v>#N/A</v>
      </c>
      <c r="OP85" s="6">
        <v>124.75795116401093</v>
      </c>
      <c r="OQ85" s="6">
        <v>20.964015437447731</v>
      </c>
      <c r="OR85" s="6">
        <v>132.17624328809819</v>
      </c>
      <c r="OS85" s="6">
        <v>36.389089531418954</v>
      </c>
      <c r="OT85" s="175">
        <v>4129335194216860</v>
      </c>
      <c r="OU85" s="175">
        <v>362291864264066</v>
      </c>
      <c r="OV85" s="176">
        <v>226.774933346051</v>
      </c>
      <c r="OW85" s="176">
        <v>31.248722372587</v>
      </c>
      <c r="OX85" s="39">
        <v>615415461969920</v>
      </c>
      <c r="OY85" s="39">
        <v>936426149511168</v>
      </c>
      <c r="OZ85" s="39">
        <v>1035145704374270</v>
      </c>
      <c r="PA85" s="39">
        <v>1478241307066360</v>
      </c>
      <c r="PB85" s="39">
        <v>1337909961555960</v>
      </c>
      <c r="PC85" s="39">
        <v>1241422715944960</v>
      </c>
      <c r="PD85" s="39">
        <v>1092561900929020</v>
      </c>
      <c r="PE85" s="39">
        <v>1180637788635130</v>
      </c>
      <c r="PF85" s="39">
        <v>1231101909532670</v>
      </c>
      <c r="PG85" s="39">
        <v>1929499562213370</v>
      </c>
      <c r="PH85" s="39">
        <v>1777023122931710</v>
      </c>
      <c r="PI85" s="39">
        <v>2139307775098880</v>
      </c>
      <c r="PJ85" s="39">
        <v>1986854689701880</v>
      </c>
      <c r="PK85" s="39">
        <v>2512542177951740</v>
      </c>
      <c r="PL85" s="39">
        <v>2859389509697530</v>
      </c>
      <c r="PM85" s="39">
        <v>2887037556359160</v>
      </c>
      <c r="PN85" s="39">
        <v>2782608110911480</v>
      </c>
      <c r="PO85" s="39">
        <v>3747691288854520</v>
      </c>
      <c r="PP85" s="39">
        <v>3432532225818620</v>
      </c>
      <c r="PQ85" s="39">
        <v>3824525569425400</v>
      </c>
      <c r="PR85" s="39">
        <v>4130117324374010</v>
      </c>
      <c r="PS85" s="39">
        <v>4378683993227260</v>
      </c>
      <c r="PT85" s="39">
        <v>4573004151390200</v>
      </c>
      <c r="PU85" s="39">
        <v>4783200924598270</v>
      </c>
      <c r="PV85" s="39">
        <v>5042607285600250</v>
      </c>
      <c r="PW85" s="39">
        <v>5550816807092220</v>
      </c>
      <c r="PX85" s="39">
        <v>5447260313747450</v>
      </c>
      <c r="PY85" s="39">
        <v>5647228085469180</v>
      </c>
      <c r="PZ85" s="39">
        <v>5733552633151480</v>
      </c>
      <c r="QA85" s="39">
        <v>5931402985996280</v>
      </c>
      <c r="QB85" s="39">
        <v>5824182885548030</v>
      </c>
      <c r="QC85" s="39">
        <v>6206099967442940</v>
      </c>
      <c r="QD85" s="39">
        <v>6163573885632510</v>
      </c>
      <c r="QE85" s="39">
        <v>6163448794710010</v>
      </c>
      <c r="QF85" s="39">
        <v>6475499106729980</v>
      </c>
      <c r="QG85" s="39">
        <v>6358633583476730</v>
      </c>
      <c r="QH85" s="39">
        <v>6382646208757760</v>
      </c>
      <c r="QI85" s="39">
        <v>6363754258235390</v>
      </c>
      <c r="QJ85" s="39">
        <v>6279556256235520</v>
      </c>
      <c r="QK85" s="39">
        <v>6236641479884800</v>
      </c>
      <c r="QL85" s="39">
        <v>6190148458905600</v>
      </c>
      <c r="QM85" s="39">
        <v>5886054036930560</v>
      </c>
      <c r="QN85" s="39">
        <v>5871149426671610</v>
      </c>
      <c r="QO85" s="39">
        <v>5671724431441920</v>
      </c>
      <c r="QP85" s="39">
        <v>5559412110393340</v>
      </c>
      <c r="QQ85" s="39">
        <v>5558485471199230</v>
      </c>
      <c r="QR85" s="39">
        <v>5382899155075070</v>
      </c>
      <c r="QS85" s="39">
        <v>5185161008250880</v>
      </c>
      <c r="QT85" s="39">
        <v>5023918272282620</v>
      </c>
      <c r="QU85" s="39">
        <v>4768865397506040</v>
      </c>
      <c r="QV85" s="39">
        <v>4595691242389500</v>
      </c>
      <c r="QW85" s="39">
        <v>4405424728047610</v>
      </c>
      <c r="QX85" s="39">
        <v>4175866779140090</v>
      </c>
      <c r="QY85" s="39">
        <v>4116868960878590</v>
      </c>
      <c r="QZ85" s="39">
        <v>3855407458025470</v>
      </c>
      <c r="RA85" s="39">
        <v>3555402381787130</v>
      </c>
      <c r="RB85" s="39">
        <v>3380412797681660</v>
      </c>
      <c r="RC85" s="39">
        <v>3053148100886520</v>
      </c>
      <c r="RD85" s="39">
        <v>2924056416354300</v>
      </c>
      <c r="RE85" s="39">
        <v>2632158090887160</v>
      </c>
      <c r="RF85" s="39">
        <v>2467439921070080</v>
      </c>
      <c r="RG85" s="39">
        <v>2163958337241080</v>
      </c>
      <c r="RH85" s="39">
        <v>1984885849849850</v>
      </c>
      <c r="RI85" s="39">
        <v>1747907673849850</v>
      </c>
      <c r="RJ85" s="39">
        <v>1543812035903480</v>
      </c>
      <c r="RK85" s="39">
        <v>1355655424245760</v>
      </c>
      <c r="RL85" s="39">
        <v>1228451377840120</v>
      </c>
      <c r="RM85" s="39">
        <v>1030680750325760</v>
      </c>
      <c r="RN85" s="39">
        <v>924274814615552</v>
      </c>
      <c r="RO85" s="39">
        <v>787918796881920</v>
      </c>
      <c r="RP85" s="39">
        <v>652432040263680</v>
      </c>
      <c r="RQ85" s="39">
        <v>551582248730624</v>
      </c>
      <c r="RR85" s="39">
        <v>484004193107968</v>
      </c>
      <c r="RS85" s="39">
        <v>374818708914176</v>
      </c>
      <c r="RT85" s="39">
        <v>332952005246976</v>
      </c>
      <c r="RU85" s="39">
        <v>261529249251328</v>
      </c>
      <c r="RV85" s="39">
        <v>221555518865408</v>
      </c>
      <c r="RW85" s="39">
        <v>178995463192576</v>
      </c>
      <c r="RX85" s="39">
        <v>134787431923712</v>
      </c>
      <c r="RY85" s="39">
        <v>103253463269376</v>
      </c>
      <c r="RZ85" s="39">
        <v>78057356394496</v>
      </c>
      <c r="SA85" s="39">
        <v>56713382199296</v>
      </c>
      <c r="SB85" s="39">
        <v>39350175793152</v>
      </c>
      <c r="SC85" s="39">
        <v>27752870707200</v>
      </c>
      <c r="SD85" s="39">
        <v>26923881201664</v>
      </c>
      <c r="SE85" s="39">
        <v>19731184615424</v>
      </c>
      <c r="SF85" s="39">
        <v>13558721019904</v>
      </c>
      <c r="SG85" s="39">
        <v>10755277586432</v>
      </c>
      <c r="SH85" s="39">
        <v>4053094629376</v>
      </c>
      <c r="SI85" s="39">
        <v>3300294918144</v>
      </c>
      <c r="SJ85" s="39">
        <v>2924912050176</v>
      </c>
      <c r="SK85" s="39">
        <v>989291151360</v>
      </c>
      <c r="SL85" s="39">
        <v>0</v>
      </c>
      <c r="SM85" s="39">
        <v>2267182268416</v>
      </c>
      <c r="SN85" s="39">
        <v>1718593912832</v>
      </c>
      <c r="SO85" s="39">
        <v>2097420435456</v>
      </c>
      <c r="SP85" s="39">
        <v>774000803840</v>
      </c>
      <c r="SQ85" s="39">
        <v>241322426368</v>
      </c>
      <c r="SR85" s="39">
        <v>945117724672</v>
      </c>
      <c r="SS85" s="39">
        <v>429598869291008</v>
      </c>
      <c r="ST85" s="39">
        <v>357895262699520</v>
      </c>
      <c r="SU85" s="39">
        <v>434487112499200</v>
      </c>
      <c r="SV85" s="39">
        <v>521835674337280</v>
      </c>
      <c r="SW85" s="39">
        <v>599791243362304</v>
      </c>
      <c r="SX85" s="39">
        <v>370709062746112</v>
      </c>
      <c r="SY85" s="39">
        <v>254698573529088</v>
      </c>
      <c r="SZ85" s="39">
        <v>268988131049472</v>
      </c>
      <c r="TA85" s="39">
        <v>325435376271360</v>
      </c>
      <c r="TB85" s="39">
        <v>399778240266240</v>
      </c>
      <c r="TC85" s="39">
        <v>480073022963712</v>
      </c>
      <c r="TD85" s="39">
        <v>472017778245632</v>
      </c>
      <c r="TE85" s="39">
        <v>308871667122176</v>
      </c>
      <c r="TF85" s="39">
        <v>462197671067648</v>
      </c>
      <c r="TG85" s="39">
        <v>588683317084160</v>
      </c>
      <c r="TH85" s="39">
        <v>404411067138048</v>
      </c>
      <c r="TI85" s="39">
        <v>611000638242816</v>
      </c>
      <c r="TJ85" s="39">
        <v>522506158997504</v>
      </c>
      <c r="TK85" s="39">
        <v>391270312706048</v>
      </c>
      <c r="TL85" s="39">
        <v>527746992177152</v>
      </c>
      <c r="TM85" s="39">
        <v>675387432501248</v>
      </c>
      <c r="TN85" s="39">
        <v>653754823081984</v>
      </c>
      <c r="TO85" s="39">
        <v>651364875108352</v>
      </c>
      <c r="TP85" s="39">
        <v>687105848115200</v>
      </c>
      <c r="TQ85" s="39">
        <v>663684384817152</v>
      </c>
      <c r="TR85" s="39">
        <v>659994806583296</v>
      </c>
      <c r="TS85" s="39">
        <v>662541923516416</v>
      </c>
      <c r="TT85" s="39">
        <v>730425156698112</v>
      </c>
      <c r="TU85" s="39">
        <v>678070780428288</v>
      </c>
      <c r="TV85" s="39">
        <v>824317973626880</v>
      </c>
      <c r="TW85" s="39">
        <v>733075621281792</v>
      </c>
      <c r="TX85" s="39">
        <v>790385450287104</v>
      </c>
      <c r="TY85" s="39">
        <v>759176607301632</v>
      </c>
      <c r="TZ85" s="39">
        <v>827167080448000</v>
      </c>
      <c r="UA85" s="39">
        <v>780691843317760</v>
      </c>
      <c r="UB85" s="39">
        <v>879202354069504</v>
      </c>
      <c r="UC85" s="39">
        <v>819730009030656</v>
      </c>
      <c r="UD85" s="39">
        <v>831593983770624</v>
      </c>
      <c r="UE85" s="39">
        <v>946241827504128</v>
      </c>
      <c r="UF85" s="39">
        <v>920539736571904</v>
      </c>
      <c r="UG85" s="39">
        <v>914735021162496</v>
      </c>
      <c r="UH85" s="39">
        <v>982346530553856</v>
      </c>
      <c r="UI85" s="39">
        <v>957246339022848</v>
      </c>
      <c r="UJ85" s="39">
        <v>1015120352247800</v>
      </c>
      <c r="UK85" s="39">
        <v>989976472846336</v>
      </c>
      <c r="UL85" s="39">
        <v>891520521601024</v>
      </c>
      <c r="UM85" s="39">
        <v>939146071769088</v>
      </c>
      <c r="UN85" s="39">
        <v>917556613349376</v>
      </c>
      <c r="UO85" s="39">
        <v>838520356732928</v>
      </c>
      <c r="UP85" s="39">
        <v>786147391307776</v>
      </c>
      <c r="UQ85" s="39">
        <v>740414780866560</v>
      </c>
      <c r="UR85" s="39">
        <v>726993544937472</v>
      </c>
      <c r="US85" s="39">
        <v>615450828341248</v>
      </c>
      <c r="UT85" s="39">
        <v>600038606635008</v>
      </c>
      <c r="UU85" s="39">
        <v>510286876377088</v>
      </c>
      <c r="UV85" s="39">
        <v>455000044077056</v>
      </c>
      <c r="UW85" s="39">
        <v>466011702689792</v>
      </c>
      <c r="UX85" s="39">
        <v>395026731368448</v>
      </c>
      <c r="UY85" s="39">
        <v>349226844291072</v>
      </c>
      <c r="UZ85" s="39">
        <v>327290500153344</v>
      </c>
      <c r="VA85" s="39">
        <v>317834592780288</v>
      </c>
      <c r="VB85" s="39">
        <v>247539718684672</v>
      </c>
      <c r="VC85" s="39">
        <v>232477268377600</v>
      </c>
      <c r="VD85" s="39">
        <v>184125684187136</v>
      </c>
      <c r="VE85" s="39">
        <v>167136118964224</v>
      </c>
      <c r="VF85" s="39">
        <v>150885388779520</v>
      </c>
      <c r="VG85" s="39">
        <v>118751911477248</v>
      </c>
      <c r="VH85" s="39">
        <v>111775424970752</v>
      </c>
      <c r="VI85" s="39">
        <v>95417412878336</v>
      </c>
      <c r="VJ85" s="39">
        <v>91602819219456</v>
      </c>
      <c r="VK85" s="39">
        <v>74433335132160</v>
      </c>
      <c r="VL85" s="39">
        <v>52763371241472</v>
      </c>
      <c r="VM85" s="39">
        <v>54985618358272</v>
      </c>
      <c r="VN85" s="39">
        <v>51259570651136</v>
      </c>
      <c r="VO85" s="39">
        <v>35764876345344</v>
      </c>
      <c r="VP85" s="39">
        <v>33517526319104</v>
      </c>
      <c r="VQ85" s="39">
        <v>25238360293376</v>
      </c>
      <c r="VR85" s="39">
        <v>21980480798720</v>
      </c>
      <c r="VS85" s="39">
        <v>17425485529088</v>
      </c>
      <c r="VT85" s="39">
        <v>12862643765248</v>
      </c>
      <c r="VU85" s="39">
        <v>11561416523776</v>
      </c>
      <c r="VV85" s="39">
        <v>11179990712320</v>
      </c>
      <c r="VW85" s="39">
        <v>7333169070080</v>
      </c>
      <c r="VX85" s="39">
        <v>6609685708800</v>
      </c>
      <c r="VY85" s="39">
        <v>6276373282816</v>
      </c>
      <c r="VZ85" s="39">
        <v>4985817399296</v>
      </c>
      <c r="WA85" s="39">
        <v>3266768535552</v>
      </c>
      <c r="WB85" s="39">
        <v>3947367235584</v>
      </c>
      <c r="WC85" s="39">
        <v>1940320944128</v>
      </c>
      <c r="WD85" s="39">
        <v>1611808636928</v>
      </c>
      <c r="WE85" s="39">
        <v>1681710252032</v>
      </c>
      <c r="WF85" s="39">
        <v>957627236352</v>
      </c>
      <c r="WG85" s="39">
        <v>421055496192</v>
      </c>
      <c r="WH85" s="39">
        <v>1612705562624</v>
      </c>
      <c r="WI85" s="39">
        <v>1235721125888</v>
      </c>
      <c r="WJ85" s="39">
        <v>1550297071616</v>
      </c>
      <c r="WK85" s="39">
        <v>850084691968</v>
      </c>
      <c r="WL85" s="39">
        <v>499914080256</v>
      </c>
      <c r="WM85" s="39">
        <v>938666491904</v>
      </c>
      <c r="WN85" s="36"/>
      <c r="WO85" s="37">
        <v>0.93397675167057537</v>
      </c>
      <c r="WP85" s="37" t="e">
        <v>#N/A</v>
      </c>
      <c r="WQ85" s="37">
        <v>22.955386031796976</v>
      </c>
      <c r="WR85" s="37" t="e">
        <v>#N/A</v>
      </c>
      <c r="WS85" s="37">
        <v>4.5107348474060895</v>
      </c>
      <c r="WT85" s="37" t="e">
        <v>#N/A</v>
      </c>
      <c r="WU85" s="37">
        <v>110.86535026067477</v>
      </c>
      <c r="WV85" t="e">
        <v>#N/A</v>
      </c>
      <c r="WW85"/>
      <c r="WX85" s="39">
        <v>4.608682779212244</v>
      </c>
      <c r="WY85" s="39">
        <v>307.04000000000002</v>
      </c>
      <c r="WZ85" s="39">
        <v>12.382050123207051</v>
      </c>
      <c r="XA85" s="39">
        <v>67.834862385321102</v>
      </c>
      <c r="XB85" s="227">
        <v>9159430382959576</v>
      </c>
      <c r="XC85" s="227">
        <v>997552899276898.62</v>
      </c>
      <c r="XD85" s="39">
        <v>156.1285090130327</v>
      </c>
      <c r="XE85" s="39">
        <v>16.741279048982488</v>
      </c>
      <c r="XF85" s="39">
        <v>195.9527947192054</v>
      </c>
      <c r="XG85" s="39">
        <v>27.739351510018437</v>
      </c>
      <c r="XH85" s="220"/>
      <c r="XI85" s="223"/>
      <c r="XJ85" s="223"/>
      <c r="XK85" s="187">
        <v>185922812769825</v>
      </c>
      <c r="XL85" s="187">
        <v>785356040623960</v>
      </c>
      <c r="XM85" s="187">
        <v>1952938118985330</v>
      </c>
      <c r="XN85" s="187">
        <v>3340171471922550</v>
      </c>
      <c r="XO85" s="187">
        <v>4852207884841320</v>
      </c>
      <c r="XP85" s="187">
        <v>6414216055728560</v>
      </c>
      <c r="XQ85" s="187">
        <v>7952802036363720</v>
      </c>
      <c r="XR85" s="187">
        <v>9230137040119010</v>
      </c>
      <c r="XS85" s="32">
        <v>1.00933599978842E+16</v>
      </c>
      <c r="XT85" s="32">
        <v>1.04715897035722E+16</v>
      </c>
      <c r="XU85" s="32">
        <v>1.04097116811439E+16</v>
      </c>
      <c r="XV85" s="187">
        <v>9967338234310380</v>
      </c>
      <c r="XW85" s="187">
        <v>9100872283564970</v>
      </c>
      <c r="XX85" s="187">
        <v>7923328548581210</v>
      </c>
      <c r="XY85" s="187">
        <v>6491425404712060</v>
      </c>
      <c r="XZ85" s="187">
        <v>4909091258442960</v>
      </c>
      <c r="YA85" s="187">
        <v>3370149109223220</v>
      </c>
      <c r="YB85" s="187">
        <v>2051977019502530</v>
      </c>
      <c r="YC85" s="187">
        <v>1081168468613070</v>
      </c>
      <c r="YD85" s="187">
        <v>474456318481282</v>
      </c>
      <c r="YE85" s="187">
        <v>161578611913362</v>
      </c>
      <c r="YF85" s="187">
        <v>35768485793074.703</v>
      </c>
      <c r="YG85" s="187">
        <v>4346263451904.2202</v>
      </c>
      <c r="YH85" s="187">
        <v>3963170967846.9502</v>
      </c>
      <c r="YI85" s="187">
        <v>6025460291046.5898</v>
      </c>
      <c r="YJ85" s="187">
        <v>5531594209308.4102</v>
      </c>
      <c r="YK85" s="187">
        <v>3348833104091.0898</v>
      </c>
      <c r="YL85" s="187">
        <v>1494665633987.98</v>
      </c>
      <c r="YM85" s="187">
        <v>584085544549.18896</v>
      </c>
      <c r="YN85" s="187">
        <v>275149088087.21899</v>
      </c>
      <c r="YO85" s="187">
        <v>208216114186.91</v>
      </c>
      <c r="YP85" s="187">
        <v>223278805493.923</v>
      </c>
      <c r="YQ85" s="187">
        <v>257628876612.88501</v>
      </c>
      <c r="YR85" s="187">
        <v>280986502668.02802</v>
      </c>
      <c r="YS85" s="187">
        <v>275070441528.80798</v>
      </c>
      <c r="YT85"/>
      <c r="YU85" s="187"/>
      <c r="YV85" s="187"/>
      <c r="YW85" s="187"/>
      <c r="YX85" s="187">
        <v>360834349596853</v>
      </c>
      <c r="YY85" s="187">
        <v>422934567037390</v>
      </c>
      <c r="YZ85" s="187">
        <v>399242603495138</v>
      </c>
      <c r="ZA85" s="187">
        <v>476344002908154</v>
      </c>
      <c r="ZB85" s="187">
        <v>629374984309948</v>
      </c>
      <c r="ZC85" s="187">
        <v>808494854260676</v>
      </c>
      <c r="ZD85" s="187">
        <v>986744094564895</v>
      </c>
      <c r="ZE85" s="187">
        <v>1132837306397260</v>
      </c>
      <c r="ZF85" s="187">
        <v>1230135850213320</v>
      </c>
      <c r="ZG85" s="187">
        <v>1271363711067180</v>
      </c>
      <c r="ZH85" s="187">
        <v>1261759436117270</v>
      </c>
      <c r="ZI85" s="187">
        <v>1207896978834020</v>
      </c>
      <c r="ZJ85" s="187">
        <v>1103844151557240</v>
      </c>
      <c r="ZK85" s="187">
        <v>962111460305498</v>
      </c>
      <c r="ZL85" s="187">
        <v>789327480564591</v>
      </c>
      <c r="ZM85" s="187">
        <v>598281065410429</v>
      </c>
      <c r="ZN85" s="187">
        <v>412670430222774</v>
      </c>
      <c r="ZO85" s="187">
        <v>253962337623050</v>
      </c>
      <c r="ZP85" s="187">
        <v>137442236276400</v>
      </c>
      <c r="ZQ85" s="187">
        <v>65199387872358.898</v>
      </c>
      <c r="ZR85" s="187">
        <v>28502718494874.898</v>
      </c>
      <c r="ZS85" s="187">
        <v>13101580105458.801</v>
      </c>
      <c r="ZT85" s="187">
        <v>7448679252718.5195</v>
      </c>
      <c r="ZU85" s="187">
        <v>6902303320678.2402</v>
      </c>
      <c r="ZV85" s="187">
        <v>7895129468775.1504</v>
      </c>
      <c r="ZW85" s="187">
        <v>7245380779758.0801</v>
      </c>
      <c r="ZX85" s="187">
        <v>5116983037015.8896</v>
      </c>
      <c r="ZY85" s="187">
        <v>2953885427623.2402</v>
      </c>
      <c r="ZZ85" s="187">
        <v>1547113229876.9099</v>
      </c>
      <c r="AAA85" s="187">
        <v>874503992645.87695</v>
      </c>
      <c r="AAB85" s="187">
        <v>646328246088.24695</v>
      </c>
      <c r="AAC85" s="187">
        <v>646783001970.19495</v>
      </c>
      <c r="AAD85" s="187">
        <v>743408170189.98096</v>
      </c>
      <c r="AAE85" s="187">
        <v>827829030393.75195</v>
      </c>
      <c r="AAF85" s="187">
        <v>826808193390.26404</v>
      </c>
    </row>
    <row r="86" spans="1:708" x14ac:dyDescent="0.3">
      <c r="A86" s="2">
        <v>43132</v>
      </c>
      <c r="B86" s="4" t="s">
        <v>6</v>
      </c>
      <c r="C86" s="4" t="s">
        <v>28</v>
      </c>
      <c r="D86" s="4">
        <v>40</v>
      </c>
      <c r="E86" s="3">
        <v>0.78998842592592589</v>
      </c>
      <c r="F86" s="3">
        <v>0.79554398148148142</v>
      </c>
      <c r="G86" s="196"/>
      <c r="H86" s="57">
        <v>43132.789988425924</v>
      </c>
      <c r="I86" s="57">
        <v>43132.795543981483</v>
      </c>
      <c r="J86" s="196">
        <f t="shared" si="2"/>
        <v>80</v>
      </c>
      <c r="K86" s="77">
        <v>2.6</v>
      </c>
      <c r="L86" s="53">
        <v>93</v>
      </c>
      <c r="M86" s="53">
        <v>4</v>
      </c>
      <c r="N86" s="53">
        <v>1.6</v>
      </c>
      <c r="O86" s="53">
        <v>327</v>
      </c>
      <c r="P86" s="53">
        <v>987.6</v>
      </c>
      <c r="Q86" s="54">
        <v>2</v>
      </c>
      <c r="R86" s="210" t="s">
        <v>28</v>
      </c>
      <c r="S86" s="211">
        <v>14.04</v>
      </c>
      <c r="T86" s="211">
        <v>1.9599813866914841</v>
      </c>
      <c r="U86" s="212">
        <v>3151.8666666666668</v>
      </c>
      <c r="V86" s="78">
        <v>40</v>
      </c>
      <c r="W86" s="116">
        <v>5.0031249999999998</v>
      </c>
      <c r="X86" s="116">
        <v>98.766861979166663</v>
      </c>
      <c r="Y86" s="116">
        <v>1.8962890625</v>
      </c>
      <c r="Z86" s="117">
        <v>8.369293213333334</v>
      </c>
      <c r="AA86" s="117">
        <v>770.77714364583358</v>
      </c>
      <c r="AB86" s="116">
        <v>1.0758055198125003</v>
      </c>
      <c r="AC86" s="116">
        <v>1.1725235244583336</v>
      </c>
      <c r="AD86" s="116">
        <v>19.010546874999999</v>
      </c>
      <c r="AE86" s="116">
        <v>6.85758970058333</v>
      </c>
      <c r="AF86" s="116">
        <v>259.80110677083331</v>
      </c>
      <c r="AG86" s="116">
        <v>1.0385035211249989</v>
      </c>
      <c r="AH86" s="116">
        <v>72.161376953125</v>
      </c>
      <c r="AI86" s="116">
        <v>383.44856770833331</v>
      </c>
      <c r="AJ86" s="118">
        <v>40.44410807291667</v>
      </c>
      <c r="AK86" s="83">
        <v>770.77379112448148</v>
      </c>
      <c r="AL86" s="84">
        <v>4.2267025571004604</v>
      </c>
      <c r="AM86" s="76"/>
      <c r="AN86" s="48">
        <v>381.66656691919104</v>
      </c>
      <c r="AO86" s="49">
        <v>76.798478112627976</v>
      </c>
      <c r="AP86" s="48">
        <v>1.6233712785293599</v>
      </c>
      <c r="AQ86" s="49">
        <v>5.6615943905710835E-2</v>
      </c>
      <c r="AR86" s="49">
        <v>1.211208073033208</v>
      </c>
      <c r="AS86" s="49">
        <v>1.6705217447500906E-2</v>
      </c>
      <c r="AT86" s="89">
        <v>183.87107795800404</v>
      </c>
      <c r="AU86" s="90">
        <v>40.546264070946286</v>
      </c>
      <c r="AV86" s="89">
        <v>110.14796925074234</v>
      </c>
      <c r="AW86" s="90">
        <v>24.289239491700375</v>
      </c>
      <c r="AX86" s="74">
        <v>114.97917662348878</v>
      </c>
      <c r="AY86" s="74">
        <v>17.245538586110552</v>
      </c>
      <c r="AZ86" s="74">
        <v>86.688274063597873</v>
      </c>
      <c r="BA86" s="90">
        <v>16.385341184528659</v>
      </c>
      <c r="BB86" s="89">
        <v>372.61021046534057</v>
      </c>
      <c r="BC86" s="74">
        <v>86.26849652042597</v>
      </c>
      <c r="BD86" s="74">
        <v>129.39316005016079</v>
      </c>
      <c r="BE86" s="70">
        <v>32.308559690934636</v>
      </c>
      <c r="BF86" s="74">
        <v>91.123999025571706</v>
      </c>
      <c r="BG86" s="69">
        <v>53.683451830236933</v>
      </c>
      <c r="BH86" s="88">
        <v>61.743933279008637</v>
      </c>
      <c r="BI86" s="70">
        <v>13.615441054200849</v>
      </c>
      <c r="BJ86" s="70">
        <v>58.312196362012877</v>
      </c>
      <c r="BK86" s="70">
        <v>11.021850912729505</v>
      </c>
      <c r="BL86" s="70">
        <v>61.295954751304819</v>
      </c>
      <c r="BM86" s="69">
        <v>36.110996767784911</v>
      </c>
      <c r="BN86" s="71">
        <v>568471.34572206659</v>
      </c>
      <c r="BO86" s="72">
        <v>569894.71059687168</v>
      </c>
      <c r="BP86" s="73">
        <v>2381324607174388.5</v>
      </c>
      <c r="BQ86" s="73">
        <v>2387287077977654</v>
      </c>
      <c r="BR86" s="49">
        <v>26.763704613003689</v>
      </c>
      <c r="BS86" s="49">
        <v>20.556492128755451</v>
      </c>
      <c r="BT86" s="70">
        <v>112.11307105222565</v>
      </c>
      <c r="BU86" s="69">
        <v>86.111078265895785</v>
      </c>
      <c r="BV86" s="85">
        <v>1313627968428977.2</v>
      </c>
      <c r="BW86" s="75">
        <v>1450851452934396.2</v>
      </c>
      <c r="BX86" s="75">
        <v>1698529014247072.5</v>
      </c>
      <c r="BY86" s="75">
        <v>1801444009102645.2</v>
      </c>
      <c r="BZ86" s="75">
        <v>2071434689402075.7</v>
      </c>
      <c r="CA86" s="75">
        <v>2257794932102255.5</v>
      </c>
      <c r="CB86" s="75">
        <v>2347675918835306.5</v>
      </c>
      <c r="CC86" s="75">
        <v>2536027765826227</v>
      </c>
      <c r="CD86" s="75">
        <v>2582511224073201</v>
      </c>
      <c r="CE86" s="75">
        <v>2607188344590008</v>
      </c>
      <c r="CF86" s="75">
        <v>2837056884768397.5</v>
      </c>
      <c r="CG86" s="75">
        <v>3010647339212025</v>
      </c>
      <c r="CH86" s="75">
        <v>3121072116377181.5</v>
      </c>
      <c r="CI86" s="75">
        <v>3374914032390000</v>
      </c>
      <c r="CJ86" s="75">
        <v>3434028155055523.5</v>
      </c>
      <c r="CK86" s="75">
        <v>3634068033056807</v>
      </c>
      <c r="CL86" s="75">
        <v>3799735395723183</v>
      </c>
      <c r="CM86" s="75">
        <v>3816292815218417</v>
      </c>
      <c r="CN86" s="75">
        <v>3938519545601495</v>
      </c>
      <c r="CO86" s="75">
        <v>3908608733383220</v>
      </c>
      <c r="CP86" s="75">
        <v>3905015279598521.5</v>
      </c>
      <c r="CQ86" s="75">
        <v>3988357713911048.5</v>
      </c>
      <c r="CR86" s="75">
        <v>3989020415191008.5</v>
      </c>
      <c r="CS86" s="75">
        <v>3906812951259927.5</v>
      </c>
      <c r="CT86" s="75">
        <v>3849884661967223</v>
      </c>
      <c r="CU86" s="75">
        <v>3831719937301159</v>
      </c>
      <c r="CV86" s="75">
        <v>3771881456413173.5</v>
      </c>
      <c r="CW86" s="75">
        <v>3669732132743721</v>
      </c>
      <c r="CX86" s="75">
        <v>3691870905193492</v>
      </c>
      <c r="CY86" s="75">
        <v>3618816520944235</v>
      </c>
      <c r="CZ86" s="75">
        <v>3493825763233578.5</v>
      </c>
      <c r="DA86" s="75">
        <v>3468099797855238</v>
      </c>
      <c r="DB86" s="75">
        <v>3296748041612433.5</v>
      </c>
      <c r="DC86" s="75">
        <v>3248291760280550</v>
      </c>
      <c r="DD86" s="75">
        <v>3143364924806341.5</v>
      </c>
      <c r="DE86" s="75">
        <v>3057937351833788.5</v>
      </c>
      <c r="DF86" s="75">
        <v>2912798968186060.5</v>
      </c>
      <c r="DG86" s="75">
        <v>2813783642731372.5</v>
      </c>
      <c r="DH86" s="75">
        <v>2681016501164611.5</v>
      </c>
      <c r="DI86" s="75">
        <v>2584012896856926</v>
      </c>
      <c r="DJ86" s="75">
        <v>2482831764987119.5</v>
      </c>
      <c r="DK86" s="75">
        <v>2384688727156754.5</v>
      </c>
      <c r="DL86" s="75">
        <v>2230076568886374.2</v>
      </c>
      <c r="DM86" s="75">
        <v>2118139427470370.5</v>
      </c>
      <c r="DN86" s="75">
        <v>1995381687423754.7</v>
      </c>
      <c r="DO86" s="75">
        <v>1902275167606795</v>
      </c>
      <c r="DP86" s="75">
        <v>1765765711406505.5</v>
      </c>
      <c r="DQ86" s="75">
        <v>1626884361943764</v>
      </c>
      <c r="DR86" s="75">
        <v>1468160799796931.7</v>
      </c>
      <c r="DS86" s="75">
        <v>1333793352233507</v>
      </c>
      <c r="DT86" s="75">
        <v>1209798176200118.7</v>
      </c>
      <c r="DU86" s="75">
        <v>1080079321393405.5</v>
      </c>
      <c r="DV86" s="75">
        <v>967262993667869.62</v>
      </c>
      <c r="DW86" s="75">
        <v>847361241702697.62</v>
      </c>
      <c r="DX86" s="75">
        <v>765909110919398.87</v>
      </c>
      <c r="DY86" s="75">
        <v>677620815782451.87</v>
      </c>
      <c r="DZ86" s="75">
        <v>573899306426944.12</v>
      </c>
      <c r="EA86" s="75">
        <v>498977223223053.25</v>
      </c>
      <c r="EB86" s="75">
        <v>448417981783656.75</v>
      </c>
      <c r="EC86" s="75">
        <v>378161431200285.94</v>
      </c>
      <c r="ED86" s="75">
        <v>318331203933805.62</v>
      </c>
      <c r="EE86" s="75">
        <v>269015612599470.62</v>
      </c>
      <c r="EF86" s="75">
        <v>226563070900157.94</v>
      </c>
      <c r="EG86" s="75">
        <v>184407426106008.53</v>
      </c>
      <c r="EH86" s="75">
        <v>151808040456105.97</v>
      </c>
      <c r="EI86" s="75">
        <v>123484364230336.64</v>
      </c>
      <c r="EJ86" s="75">
        <v>104742322043428.55</v>
      </c>
      <c r="EK86" s="75">
        <v>85729864188352.687</v>
      </c>
      <c r="EL86" s="75">
        <v>71105733339904.266</v>
      </c>
      <c r="EM86" s="75">
        <v>51159164950762.508</v>
      </c>
      <c r="EN86" s="75">
        <v>41509922643904.984</v>
      </c>
      <c r="EO86" s="75">
        <v>34235131859629.723</v>
      </c>
      <c r="EP86" s="75">
        <v>26089753715327.047</v>
      </c>
      <c r="EQ86" s="75">
        <v>20117181840166.898</v>
      </c>
      <c r="ER86" s="75">
        <v>16338329512033.055</v>
      </c>
      <c r="ES86" s="75">
        <v>12913292333711.137</v>
      </c>
      <c r="ET86" s="75">
        <v>9846585715184.7324</v>
      </c>
      <c r="EU86" s="75">
        <v>6448179072491.4629</v>
      </c>
      <c r="EV86" s="75">
        <v>4746699590942.5576</v>
      </c>
      <c r="EW86" s="75">
        <v>2701877807872.3403</v>
      </c>
      <c r="EX86" s="75">
        <v>2673284549540.0898</v>
      </c>
      <c r="EY86" s="75">
        <v>2949949921465.8838</v>
      </c>
      <c r="EZ86" s="75">
        <v>2065213735199.0745</v>
      </c>
      <c r="FA86" s="75">
        <v>1357243073095.335</v>
      </c>
      <c r="FB86" s="75">
        <v>776913292573.67065</v>
      </c>
      <c r="FC86" s="75">
        <v>1044484183812.7815</v>
      </c>
      <c r="FD86" s="75">
        <v>774183017118.0459</v>
      </c>
      <c r="FE86" s="75">
        <v>1007139558704.3727</v>
      </c>
      <c r="FF86" s="75">
        <v>725579532124.79724</v>
      </c>
      <c r="FG86" s="75">
        <v>333298617730.38733</v>
      </c>
      <c r="FH86" s="75">
        <v>473868570114.3725</v>
      </c>
      <c r="FI86" s="75">
        <v>341798737324.8869</v>
      </c>
      <c r="FJ86" s="182">
        <v>945879764676684.75</v>
      </c>
      <c r="FK86" s="75">
        <v>1136939384785031.7</v>
      </c>
      <c r="FL86" s="75">
        <v>1268786887831045.2</v>
      </c>
      <c r="FM86" s="75">
        <v>1420908961968788.2</v>
      </c>
      <c r="FN86" s="75">
        <v>1596868921684045</v>
      </c>
      <c r="FO86" s="75">
        <v>1764502601521803.2</v>
      </c>
      <c r="FP86" s="75">
        <v>1952014673490642.2</v>
      </c>
      <c r="FQ86" s="75">
        <v>2145694512254667.7</v>
      </c>
      <c r="FR86" s="39">
        <v>2249039578077756.5</v>
      </c>
      <c r="FS86" s="39">
        <v>2404508962774849</v>
      </c>
      <c r="FT86" s="39">
        <v>2489569798427591</v>
      </c>
      <c r="FU86" s="39">
        <v>2528932177048705</v>
      </c>
      <c r="FV86" s="39">
        <v>2772172246933154.5</v>
      </c>
      <c r="FW86" s="39">
        <v>2858384258146794.5</v>
      </c>
      <c r="FX86" s="39">
        <v>2913279806783256.5</v>
      </c>
      <c r="FY86" s="39">
        <v>3022594759812631</v>
      </c>
      <c r="FZ86" s="39">
        <v>3191904403800081</v>
      </c>
      <c r="GA86" s="39">
        <v>3360293689634486.5</v>
      </c>
      <c r="GB86" s="39">
        <v>3551072763460725.5</v>
      </c>
      <c r="GC86" s="39">
        <v>3675654114200405.5</v>
      </c>
      <c r="GD86" s="39">
        <v>3772246349411753.5</v>
      </c>
      <c r="GE86" s="39">
        <v>3906821801210190.5</v>
      </c>
      <c r="GF86" s="39">
        <v>3910211967346150.5</v>
      </c>
      <c r="GG86" s="39">
        <v>3873621996591029</v>
      </c>
      <c r="GH86" s="39">
        <v>3883053083031937.5</v>
      </c>
      <c r="GI86" s="39">
        <v>3847297263443611.5</v>
      </c>
      <c r="GJ86" s="39">
        <v>3763667842141863.5</v>
      </c>
      <c r="GK86" s="39">
        <v>3671907884777221</v>
      </c>
      <c r="GL86" s="39">
        <v>3640013252330039.5</v>
      </c>
      <c r="GM86" s="39">
        <v>3655207744127845</v>
      </c>
      <c r="GN86" s="39">
        <v>3655417403040247</v>
      </c>
      <c r="GO86" s="39">
        <v>3663079460850438.5</v>
      </c>
      <c r="GP86" s="39">
        <v>3609831335541054.5</v>
      </c>
      <c r="GQ86" s="39">
        <v>3551188018625270.5</v>
      </c>
      <c r="GR86" s="39">
        <v>3427162079835887</v>
      </c>
      <c r="GS86" s="39">
        <v>3380676628817239</v>
      </c>
      <c r="GT86" s="39">
        <v>3287022152394193.5</v>
      </c>
      <c r="GU86" s="39">
        <v>3097650891274108.5</v>
      </c>
      <c r="GV86" s="39">
        <v>3009419148606297</v>
      </c>
      <c r="GW86" s="39">
        <v>2931060706901313.5</v>
      </c>
      <c r="GX86" s="39">
        <v>2781193728396437.5</v>
      </c>
      <c r="GY86" s="39">
        <v>2657356530246796.5</v>
      </c>
      <c r="GZ86" s="39">
        <v>2523732709573092</v>
      </c>
      <c r="HA86" s="39">
        <v>2399836458385812</v>
      </c>
      <c r="HB86" s="39">
        <v>2277410077127860.5</v>
      </c>
      <c r="HC86" s="39">
        <v>2157595856398434</v>
      </c>
      <c r="HD86" s="39">
        <v>2016745466006886</v>
      </c>
      <c r="HE86" s="39">
        <v>1866707648788206.7</v>
      </c>
      <c r="HF86" s="39">
        <v>1735752692817052.2</v>
      </c>
      <c r="HG86" s="39">
        <v>1577203320000593.3</v>
      </c>
      <c r="HH86" s="39">
        <v>1461872009087985.5</v>
      </c>
      <c r="HI86" s="39">
        <v>1309698759074304.7</v>
      </c>
      <c r="HJ86" s="39">
        <v>1159874519735977.5</v>
      </c>
      <c r="HK86" s="39">
        <v>1015205648970624.1</v>
      </c>
      <c r="HL86" s="39">
        <v>903652547214284.5</v>
      </c>
      <c r="HM86" s="39">
        <v>818750901274151.87</v>
      </c>
      <c r="HN86" s="39">
        <v>731222069494904.62</v>
      </c>
      <c r="HO86" s="39">
        <v>643814137712873.5</v>
      </c>
      <c r="HP86" s="39">
        <v>561798964864886</v>
      </c>
      <c r="HQ86" s="39">
        <v>501308513689787.44</v>
      </c>
      <c r="HR86" s="39">
        <v>425948171001200.56</v>
      </c>
      <c r="HS86" s="39">
        <v>371678639265301.31</v>
      </c>
      <c r="HT86" s="39">
        <v>323852688504597.44</v>
      </c>
      <c r="HU86" s="39">
        <v>267130279587770.59</v>
      </c>
      <c r="HV86" s="39">
        <v>233843648410849.44</v>
      </c>
      <c r="HW86" s="39">
        <v>195155819592798.06</v>
      </c>
      <c r="HX86" s="39">
        <v>163876461779461.72</v>
      </c>
      <c r="HY86" s="39">
        <v>131042244816067.78</v>
      </c>
      <c r="HZ86" s="39">
        <v>106288234840693.5</v>
      </c>
      <c r="IA86" s="39">
        <v>90493986814236.891</v>
      </c>
      <c r="IB86" s="39">
        <v>72335214212449.031</v>
      </c>
      <c r="IC86" s="39">
        <v>60154784424324.586</v>
      </c>
      <c r="ID86" s="39">
        <v>51455624766429.984</v>
      </c>
      <c r="IE86" s="39">
        <v>39105798181580.336</v>
      </c>
      <c r="IF86" s="39">
        <v>34866622676846.223</v>
      </c>
      <c r="IG86" s="39">
        <v>26807861966308.465</v>
      </c>
      <c r="IH86" s="39">
        <v>20851521637824.367</v>
      </c>
      <c r="II86" s="39">
        <v>18759253577642.797</v>
      </c>
      <c r="IJ86" s="39">
        <v>15947505007422.395</v>
      </c>
      <c r="IK86" s="39">
        <v>12641746488385.668</v>
      </c>
      <c r="IL86" s="39">
        <v>10388664396577.582</v>
      </c>
      <c r="IM86" s="39">
        <v>10484234806332.176</v>
      </c>
      <c r="IN86" s="39">
        <v>9118638929097.3164</v>
      </c>
      <c r="IO86" s="39">
        <v>6960978984524.4355</v>
      </c>
      <c r="IP86" s="39">
        <v>5820688199808.0898</v>
      </c>
      <c r="IQ86" s="39">
        <v>5002737145770.5576</v>
      </c>
      <c r="IR86" s="39">
        <v>4694127238622.127</v>
      </c>
      <c r="IS86" s="39">
        <v>3344707062749.9385</v>
      </c>
      <c r="IT86" s="39">
        <v>3686576880861.7661</v>
      </c>
      <c r="IU86" s="39">
        <v>3008242193191.77</v>
      </c>
      <c r="IV86" s="39">
        <v>1784980419093.7449</v>
      </c>
      <c r="IW86" s="39">
        <v>1376859751939.9761</v>
      </c>
      <c r="IY86" s="219">
        <v>6.3386546267771076</v>
      </c>
      <c r="IZ86" s="219">
        <v>1.2443088019940889</v>
      </c>
      <c r="JA86" s="33">
        <v>1</v>
      </c>
      <c r="JB86" s="39">
        <v>5213986846020652</v>
      </c>
      <c r="JC86" s="39">
        <v>1060225737491664.6</v>
      </c>
      <c r="JD86" s="33">
        <v>1</v>
      </c>
      <c r="JE86" s="32">
        <v>1.1576252474934428E+16</v>
      </c>
      <c r="JF86" s="32">
        <v>2278301271340759.5</v>
      </c>
      <c r="JG86" s="32"/>
      <c r="JH86" s="32"/>
      <c r="JI86" s="32">
        <v>7024400585063610</v>
      </c>
      <c r="JJ86" s="32">
        <v>8795500745283240</v>
      </c>
      <c r="JK86" s="32">
        <v>1.01083225695469E+16</v>
      </c>
      <c r="JL86" s="32">
        <v>1.16744668452309E+16</v>
      </c>
      <c r="JM86" s="32">
        <v>1.16067177061347E+16</v>
      </c>
      <c r="JN86" s="32">
        <v>1.0943037242975E+16</v>
      </c>
      <c r="JO86" s="32">
        <v>1.01641412986626E+16</v>
      </c>
      <c r="JP86" s="32">
        <v>9329580597058470</v>
      </c>
      <c r="JQ86" s="32">
        <v>8208070703058060</v>
      </c>
      <c r="JR86" s="32">
        <v>6822955445554190</v>
      </c>
      <c r="JS86" s="32">
        <v>5456878677840660</v>
      </c>
      <c r="JT86" s="32">
        <v>4087980913392910</v>
      </c>
      <c r="JU86" s="32">
        <v>3095295377285530</v>
      </c>
      <c r="JV86" s="32">
        <v>2415762695273170</v>
      </c>
      <c r="JW86" s="32">
        <v>1779615698687380</v>
      </c>
      <c r="JX86" s="32">
        <v>1171453337463480</v>
      </c>
      <c r="JY86" s="32">
        <v>710850484232699</v>
      </c>
      <c r="JZ86" s="32">
        <v>385258851830731</v>
      </c>
      <c r="KA86" s="32">
        <v>183089382865776</v>
      </c>
      <c r="KB86" s="32">
        <v>99575044975186.203</v>
      </c>
      <c r="KC86" s="32">
        <v>49608399086713.102</v>
      </c>
      <c r="KD86" s="32">
        <v>32469917143182.801</v>
      </c>
      <c r="KE86" s="32">
        <v>20313656996545.301</v>
      </c>
      <c r="KF86" s="32">
        <v>13012183859992.4</v>
      </c>
      <c r="KG86" s="32">
        <v>7679009036883.1797</v>
      </c>
      <c r="KH86" s="32">
        <v>4046616693696.6401</v>
      </c>
      <c r="KI86" s="32">
        <v>1964037742827.03</v>
      </c>
      <c r="KJ86" s="32">
        <v>1186646806288.3701</v>
      </c>
      <c r="KK86" s="32">
        <v>880966641942.88098</v>
      </c>
      <c r="KL86" s="32">
        <v>803646770369.69702</v>
      </c>
      <c r="KM86" s="33">
        <v>1</v>
      </c>
      <c r="KN86" s="32">
        <v>6857317099290500</v>
      </c>
      <c r="KO86" s="32">
        <v>106548.4182503316</v>
      </c>
      <c r="KP86" s="32">
        <v>1.05557468139795E+16</v>
      </c>
      <c r="KQ86" s="32">
        <v>1.22235371574146E+16</v>
      </c>
      <c r="KR86" s="32">
        <v>1.21494473736347E+16</v>
      </c>
      <c r="KS86" s="32">
        <v>1.1930998910563E+16</v>
      </c>
      <c r="KT86" s="32">
        <v>1.16300761348486E+16</v>
      </c>
      <c r="KU86" s="32">
        <v>1.19086044250776E+16</v>
      </c>
      <c r="KV86" s="32">
        <v>1.12685632354627E+16</v>
      </c>
      <c r="KW86" s="32">
        <v>1.1081270190613E+16</v>
      </c>
      <c r="KX86" s="32">
        <v>1.04328910744895E+16</v>
      </c>
      <c r="KY86" s="32">
        <v>1.03137233550758E+16</v>
      </c>
      <c r="KZ86" s="32">
        <v>1.02833097064319E+16</v>
      </c>
      <c r="LA86" s="32">
        <v>1.06407702079609E+16</v>
      </c>
      <c r="LB86" s="32">
        <v>1.00803993677996E+16</v>
      </c>
      <c r="LC86" s="32">
        <v>9762899906232800</v>
      </c>
      <c r="LD86" s="32">
        <v>9699202266193950</v>
      </c>
      <c r="LE86" s="32">
        <v>9937559665959810</v>
      </c>
      <c r="LF86" s="32">
        <v>9655159647351060</v>
      </c>
      <c r="LG86" s="32">
        <v>9411337365330610</v>
      </c>
      <c r="LH86" s="32">
        <v>9254766283636070</v>
      </c>
      <c r="LI86" s="32">
        <v>9243609275738340</v>
      </c>
      <c r="LJ86" s="32">
        <v>9094938682727490</v>
      </c>
      <c r="LK86" s="32">
        <v>8817726708423630</v>
      </c>
      <c r="LL86" s="32">
        <v>9001371873404760</v>
      </c>
      <c r="LM86" s="32">
        <v>8680687477288510</v>
      </c>
      <c r="LN86" s="32">
        <v>8559621525679470</v>
      </c>
      <c r="LO86" s="32">
        <v>8539445122513620</v>
      </c>
      <c r="LP86" s="32">
        <v>8610008294992100</v>
      </c>
      <c r="LQ86" s="32">
        <v>7779086903097310</v>
      </c>
      <c r="LR86" s="32">
        <v>7863672377343910</v>
      </c>
      <c r="LS86" s="32">
        <v>7676864044604020</v>
      </c>
      <c r="LT86" s="32">
        <v>7577172713596980</v>
      </c>
      <c r="LU86" s="32">
        <v>7339202481257510</v>
      </c>
      <c r="LV86" s="32">
        <v>7252275874934740</v>
      </c>
      <c r="LW86" s="32">
        <v>6843362931525160</v>
      </c>
      <c r="LX86" s="32">
        <v>6962008809732520</v>
      </c>
      <c r="LY86" s="32">
        <v>6961714743454140</v>
      </c>
      <c r="LZ86" s="32">
        <v>6595237955932220</v>
      </c>
      <c r="MA86" s="32">
        <v>6308751579756250</v>
      </c>
      <c r="MB86" s="32">
        <v>6155363706119890</v>
      </c>
      <c r="MC86" s="32">
        <v>5889739513887610</v>
      </c>
      <c r="MD86" s="32">
        <v>5598099043400150</v>
      </c>
      <c r="ME86" s="32">
        <v>5392743418895570</v>
      </c>
      <c r="MF86" s="32">
        <v>5220333940725710</v>
      </c>
      <c r="MG86" s="32">
        <v>4842846909889810</v>
      </c>
      <c r="MH86" s="32">
        <v>4568180084425690</v>
      </c>
      <c r="MI86" s="32">
        <v>4317893003203440</v>
      </c>
      <c r="MJ86" s="32">
        <v>4094376567429250</v>
      </c>
      <c r="MK86" s="32">
        <v>3876032875103310</v>
      </c>
      <c r="ML86" s="32">
        <v>3633470528896460</v>
      </c>
      <c r="MM86" s="32">
        <v>3375215333866020</v>
      </c>
      <c r="MN86" s="32">
        <v>3127276645669440</v>
      </c>
      <c r="MO86" s="32">
        <v>2803936350251140</v>
      </c>
      <c r="MP86" s="32">
        <v>2642629018339260</v>
      </c>
      <c r="MQ86" s="32">
        <v>2354571661592940</v>
      </c>
      <c r="MR86" s="32">
        <v>2219740794429300</v>
      </c>
      <c r="MS86" s="32">
        <v>1948982507873350</v>
      </c>
      <c r="MT86" s="32">
        <v>1746339290432360</v>
      </c>
      <c r="MU86" s="32">
        <v>1594920684552010</v>
      </c>
      <c r="MV86" s="32">
        <v>1440876551068850</v>
      </c>
      <c r="MW86" s="32">
        <v>1283727174698820</v>
      </c>
      <c r="MX86" s="32">
        <v>1147611246588630</v>
      </c>
      <c r="MY86" s="32">
        <v>993436155495384</v>
      </c>
      <c r="MZ86" s="32">
        <v>888887849380326</v>
      </c>
      <c r="NA86" s="32">
        <v>761427742754591</v>
      </c>
      <c r="NB86" s="32">
        <v>673053916121225</v>
      </c>
      <c r="NC86" s="32">
        <v>575795608211040</v>
      </c>
      <c r="ND86" s="32">
        <v>498263673465942</v>
      </c>
      <c r="NE86" s="32">
        <v>441593235998730</v>
      </c>
      <c r="NF86" s="32">
        <v>405114547984620</v>
      </c>
      <c r="NG86" s="32">
        <v>320328801315900</v>
      </c>
      <c r="NH86" s="32">
        <v>256185608295377</v>
      </c>
      <c r="NI86" s="32">
        <v>225185128187565</v>
      </c>
      <c r="NJ86" s="32">
        <v>197135575030701</v>
      </c>
      <c r="NK86" s="32">
        <v>141168364687066</v>
      </c>
      <c r="NL86" s="32">
        <v>128337203333161</v>
      </c>
      <c r="NM86" s="32">
        <v>100651333726674</v>
      </c>
      <c r="NN86" s="32">
        <v>87017145801195.5</v>
      </c>
      <c r="NO86" s="32">
        <v>79465846253210.797</v>
      </c>
      <c r="NP86" s="32">
        <v>58946361526745.398</v>
      </c>
      <c r="NQ86" s="32">
        <v>48680463529728.797</v>
      </c>
      <c r="NR86" s="32">
        <v>38485825268250.797</v>
      </c>
      <c r="NS86" s="32">
        <v>34052655163248.699</v>
      </c>
      <c r="NT86" s="32">
        <v>24498750363669.199</v>
      </c>
      <c r="NU86" s="32">
        <v>23785088274170.102</v>
      </c>
      <c r="NV86" s="32">
        <v>22012298837347.602</v>
      </c>
      <c r="NW86" s="32">
        <v>18214566795808.602</v>
      </c>
      <c r="NX86" s="32">
        <v>14699779513062.699</v>
      </c>
      <c r="NY86" s="32">
        <v>9854948138093.3398</v>
      </c>
      <c r="NZ86" s="32">
        <v>14267229506619.4</v>
      </c>
      <c r="OA86" s="32">
        <v>8601551353185.1699</v>
      </c>
      <c r="OB86" s="32">
        <v>9056785374939.4609</v>
      </c>
      <c r="OC86" s="32">
        <v>7857676526855.8301</v>
      </c>
      <c r="OD86" s="32">
        <v>6889550870727.2197</v>
      </c>
      <c r="OE86" s="32">
        <v>4774747187745.2695</v>
      </c>
      <c r="OF86" s="32">
        <v>7710033095795.96</v>
      </c>
      <c r="OG86" s="32">
        <v>7386061033410.04</v>
      </c>
      <c r="OH86" s="32">
        <v>4952932338630.4502</v>
      </c>
      <c r="OI86" s="32">
        <v>2970817914313.4702</v>
      </c>
      <c r="OJ86" s="32">
        <v>3904928768361.0601</v>
      </c>
      <c r="OL86" s="173">
        <v>64.622734955791373</v>
      </c>
      <c r="OM86" s="173">
        <v>56.003339143797568</v>
      </c>
      <c r="ON86" s="173" t="e">
        <v>#N/A</v>
      </c>
      <c r="OO86" s="173" t="e">
        <v>#N/A</v>
      </c>
      <c r="OP86" s="6">
        <v>50.525028509760084</v>
      </c>
      <c r="OQ86" s="6">
        <v>6.3436763292154046</v>
      </c>
      <c r="OR86" s="6">
        <v>65.392023959774747</v>
      </c>
      <c r="OS86" s="6">
        <v>17.623920798796764</v>
      </c>
      <c r="OT86" s="175">
        <v>3084239282739850</v>
      </c>
      <c r="OU86" s="175">
        <v>200817804872581</v>
      </c>
      <c r="OV86" s="176">
        <v>107.89287837193901</v>
      </c>
      <c r="OW86" s="176">
        <v>16.2935561426474</v>
      </c>
      <c r="OX86" s="39">
        <v>1504153381634040</v>
      </c>
      <c r="OY86" s="39">
        <v>602382182383616</v>
      </c>
      <c r="OZ86" s="39">
        <v>527219617169408</v>
      </c>
      <c r="PA86" s="39">
        <v>1038867763298300</v>
      </c>
      <c r="PB86" s="39">
        <v>1160409969065980</v>
      </c>
      <c r="PC86" s="39">
        <v>1608603630829560</v>
      </c>
      <c r="PD86" s="39">
        <v>1982073854230520</v>
      </c>
      <c r="PE86" s="39">
        <v>1904812492849150</v>
      </c>
      <c r="PF86" s="39">
        <v>1377573984534520</v>
      </c>
      <c r="PG86" s="39">
        <v>2070182558171130</v>
      </c>
      <c r="PH86" s="39">
        <v>2457614109638650</v>
      </c>
      <c r="PI86" s="39">
        <v>2034309380702200</v>
      </c>
      <c r="PJ86" s="39">
        <v>2904591624568830</v>
      </c>
      <c r="PK86" s="39">
        <v>2675362777530360</v>
      </c>
      <c r="PL86" s="39">
        <v>3083279443951610</v>
      </c>
      <c r="PM86" s="39">
        <v>3200175300411390</v>
      </c>
      <c r="PN86" s="39">
        <v>3434400805027840</v>
      </c>
      <c r="PO86" s="39">
        <v>3750082511896570</v>
      </c>
      <c r="PP86" s="39">
        <v>3388304800088060</v>
      </c>
      <c r="PQ86" s="39">
        <v>3391815130546170</v>
      </c>
      <c r="PR86" s="39">
        <v>3883007454740480</v>
      </c>
      <c r="PS86" s="39">
        <v>4062727140016120</v>
      </c>
      <c r="PT86" s="39">
        <v>4537689856540670</v>
      </c>
      <c r="PU86" s="39">
        <v>4399100120268800</v>
      </c>
      <c r="PV86" s="39">
        <v>4453220197859320</v>
      </c>
      <c r="PW86" s="39">
        <v>4507010905145340</v>
      </c>
      <c r="PX86" s="39">
        <v>4480185613156350</v>
      </c>
      <c r="PY86" s="39">
        <v>4759701011038200</v>
      </c>
      <c r="PZ86" s="39">
        <v>4756136188182520</v>
      </c>
      <c r="QA86" s="39">
        <v>4836984652562430</v>
      </c>
      <c r="QB86" s="39">
        <v>4854697634562040</v>
      </c>
      <c r="QC86" s="39">
        <v>4992123166261240</v>
      </c>
      <c r="QD86" s="39">
        <v>4760902528139260</v>
      </c>
      <c r="QE86" s="39">
        <v>4818072837816320</v>
      </c>
      <c r="QF86" s="39">
        <v>4803394250211320</v>
      </c>
      <c r="QG86" s="39">
        <v>4686262438985720</v>
      </c>
      <c r="QH86" s="39">
        <v>4689952352763900</v>
      </c>
      <c r="QI86" s="39">
        <v>4489042641027070</v>
      </c>
      <c r="QJ86" s="39">
        <v>4592952663867390</v>
      </c>
      <c r="QK86" s="39">
        <v>4307401763192830</v>
      </c>
      <c r="QL86" s="39">
        <v>4181113618563070</v>
      </c>
      <c r="QM86" s="39">
        <v>3982772297269240</v>
      </c>
      <c r="QN86" s="39">
        <v>3910238621138940</v>
      </c>
      <c r="QO86" s="39">
        <v>3766950459080700</v>
      </c>
      <c r="QP86" s="39">
        <v>3492296964177920</v>
      </c>
      <c r="QQ86" s="39">
        <v>3396213713928190</v>
      </c>
      <c r="QR86" s="39">
        <v>3301803890311160</v>
      </c>
      <c r="QS86" s="39">
        <v>3058138852884480</v>
      </c>
      <c r="QT86" s="39">
        <v>2959270316343290</v>
      </c>
      <c r="QU86" s="39">
        <v>2814253698383870</v>
      </c>
      <c r="QV86" s="39">
        <v>2611925305262080</v>
      </c>
      <c r="QW86" s="39">
        <v>2422714547568640</v>
      </c>
      <c r="QX86" s="39">
        <v>2230086203867130</v>
      </c>
      <c r="QY86" s="39">
        <v>2145300328218620</v>
      </c>
      <c r="QZ86" s="39">
        <v>1984578759688190</v>
      </c>
      <c r="RA86" s="39">
        <v>1801152786071550</v>
      </c>
      <c r="RB86" s="39">
        <v>1633054342774780</v>
      </c>
      <c r="RC86" s="39">
        <v>1583564642582520</v>
      </c>
      <c r="RD86" s="39">
        <v>1372716242305020</v>
      </c>
      <c r="RE86" s="39">
        <v>1199868370485240</v>
      </c>
      <c r="RF86" s="39">
        <v>1128746396418040</v>
      </c>
      <c r="RG86" s="39">
        <v>948614192955392</v>
      </c>
      <c r="RH86" s="39">
        <v>861836660441088</v>
      </c>
      <c r="RI86" s="39">
        <v>776173000851456</v>
      </c>
      <c r="RJ86" s="39">
        <v>658673500160000</v>
      </c>
      <c r="RK86" s="39">
        <v>590876099215360</v>
      </c>
      <c r="RL86" s="39">
        <v>483274015113216</v>
      </c>
      <c r="RM86" s="39">
        <v>401426702401536</v>
      </c>
      <c r="RN86" s="39">
        <v>343045648154624</v>
      </c>
      <c r="RO86" s="39">
        <v>282866848104448</v>
      </c>
      <c r="RP86" s="39">
        <v>245238991945728</v>
      </c>
      <c r="RQ86" s="39">
        <v>200366700363776</v>
      </c>
      <c r="RR86" s="39">
        <v>162810885570560</v>
      </c>
      <c r="RS86" s="39">
        <v>138625127809024</v>
      </c>
      <c r="RT86" s="39">
        <v>102977268350976</v>
      </c>
      <c r="RU86" s="39">
        <v>78630726139904</v>
      </c>
      <c r="RV86" s="39">
        <v>58763729960960</v>
      </c>
      <c r="RW86" s="39">
        <v>55893945221120</v>
      </c>
      <c r="RX86" s="39">
        <v>43202606268416</v>
      </c>
      <c r="RY86" s="39">
        <v>27316791017472</v>
      </c>
      <c r="RZ86" s="39">
        <v>21616129998848</v>
      </c>
      <c r="SA86" s="39">
        <v>16363870486528</v>
      </c>
      <c r="SB86" s="39">
        <v>13916765683712</v>
      </c>
      <c r="SC86" s="39">
        <v>11255973675008</v>
      </c>
      <c r="SD86" s="39">
        <v>4162347597824</v>
      </c>
      <c r="SE86" s="39">
        <v>3545506250752</v>
      </c>
      <c r="SF86" s="39">
        <v>3082937696256</v>
      </c>
      <c r="SG86" s="39">
        <v>3099832090624</v>
      </c>
      <c r="SH86" s="39">
        <v>2623465062400</v>
      </c>
      <c r="SI86" s="39">
        <v>1035321868288</v>
      </c>
      <c r="SJ86" s="39">
        <v>1633251885056</v>
      </c>
      <c r="SK86" s="39">
        <v>1501784834048</v>
      </c>
      <c r="SL86" s="39">
        <v>526797045760</v>
      </c>
      <c r="SM86" s="39">
        <v>2152983953408</v>
      </c>
      <c r="SN86" s="39">
        <v>533832695808</v>
      </c>
      <c r="SO86" s="39">
        <v>1081494274048</v>
      </c>
      <c r="SP86" s="39">
        <v>0</v>
      </c>
      <c r="SQ86" s="39">
        <v>1114096795648</v>
      </c>
      <c r="SR86" s="39">
        <v>0</v>
      </c>
      <c r="SS86" s="39">
        <v>805844111327232</v>
      </c>
      <c r="ST86" s="39">
        <v>313309542744064</v>
      </c>
      <c r="SU86" s="39">
        <v>234713839042560</v>
      </c>
      <c r="SV86" s="39">
        <v>619961550635008</v>
      </c>
      <c r="SW86" s="39">
        <v>601251465134080</v>
      </c>
      <c r="SX86" s="39">
        <v>438019723100160</v>
      </c>
      <c r="SY86" s="39">
        <v>504067327524864</v>
      </c>
      <c r="SZ86" s="39">
        <v>351546529284096</v>
      </c>
      <c r="TA86" s="39">
        <v>269136257089536</v>
      </c>
      <c r="TB86" s="39">
        <v>366991533670400</v>
      </c>
      <c r="TC86" s="39">
        <v>378419569229824</v>
      </c>
      <c r="TD86" s="39">
        <v>340379412987904</v>
      </c>
      <c r="TE86" s="39">
        <v>443765651144704</v>
      </c>
      <c r="TF86" s="39">
        <v>432393953476608</v>
      </c>
      <c r="TG86" s="39">
        <v>437743234580480</v>
      </c>
      <c r="TH86" s="39">
        <v>399116043550720</v>
      </c>
      <c r="TI86" s="39">
        <v>528962669248512</v>
      </c>
      <c r="TJ86" s="39">
        <v>341588815380480</v>
      </c>
      <c r="TK86" s="39">
        <v>493059695443968</v>
      </c>
      <c r="TL86" s="39">
        <v>368879104688128</v>
      </c>
      <c r="TM86" s="39">
        <v>422560558743552</v>
      </c>
      <c r="TN86" s="39">
        <v>438446468366336</v>
      </c>
      <c r="TO86" s="39">
        <v>523811761946624</v>
      </c>
      <c r="TP86" s="39">
        <v>689902408695808</v>
      </c>
      <c r="TQ86" s="39">
        <v>509485697204224</v>
      </c>
      <c r="TR86" s="39">
        <v>529300897923072</v>
      </c>
      <c r="TS86" s="39">
        <v>663905105870848</v>
      </c>
      <c r="TT86" s="39">
        <v>621148974874624</v>
      </c>
      <c r="TU86" s="39">
        <v>580970025582592</v>
      </c>
      <c r="TV86" s="39">
        <v>596664775606272</v>
      </c>
      <c r="TW86" s="39">
        <v>543788594364416</v>
      </c>
      <c r="TX86" s="39">
        <v>615752818229248</v>
      </c>
      <c r="TY86" s="39">
        <v>613845584314368</v>
      </c>
      <c r="TZ86" s="39">
        <v>583388763258880</v>
      </c>
      <c r="UA86" s="39">
        <v>585207279255552</v>
      </c>
      <c r="UB86" s="39">
        <v>592533688156160</v>
      </c>
      <c r="UC86" s="39">
        <v>607980739362816</v>
      </c>
      <c r="UD86" s="39">
        <v>527480871976960</v>
      </c>
      <c r="UE86" s="39">
        <v>493866847305728</v>
      </c>
      <c r="UF86" s="39">
        <v>458533191548928</v>
      </c>
      <c r="UG86" s="39">
        <v>440950098755584</v>
      </c>
      <c r="UH86" s="39">
        <v>390189524451328</v>
      </c>
      <c r="UI86" s="39">
        <v>383830456270848</v>
      </c>
      <c r="UJ86" s="39">
        <v>370123403689984</v>
      </c>
      <c r="UK86" s="39">
        <v>288320751927296</v>
      </c>
      <c r="UL86" s="39">
        <v>309853536911360</v>
      </c>
      <c r="UM86" s="39">
        <v>324276204863488</v>
      </c>
      <c r="UN86" s="39">
        <v>284674257584128</v>
      </c>
      <c r="UO86" s="39">
        <v>317931028217856</v>
      </c>
      <c r="UP86" s="39">
        <v>323234708848640</v>
      </c>
      <c r="UQ86" s="39">
        <v>295522740994048</v>
      </c>
      <c r="UR86" s="39">
        <v>298569114320896</v>
      </c>
      <c r="US86" s="39">
        <v>309353039003648</v>
      </c>
      <c r="UT86" s="39">
        <v>273327692185600</v>
      </c>
      <c r="UU86" s="39">
        <v>274632171061248</v>
      </c>
      <c r="UV86" s="39">
        <v>238214723928064</v>
      </c>
      <c r="UW86" s="39">
        <v>209279697027072</v>
      </c>
      <c r="UX86" s="39">
        <v>222619177582592</v>
      </c>
      <c r="UY86" s="39">
        <v>212263424229376</v>
      </c>
      <c r="UZ86" s="39">
        <v>156559527116800</v>
      </c>
      <c r="VA86" s="39">
        <v>133870724841472</v>
      </c>
      <c r="VB86" s="39">
        <v>134116938874880</v>
      </c>
      <c r="VC86" s="39">
        <v>119181492092928</v>
      </c>
      <c r="VD86" s="39">
        <v>115955594166272</v>
      </c>
      <c r="VE86" s="39">
        <v>108805161484288</v>
      </c>
      <c r="VF86" s="39">
        <v>86856553201664</v>
      </c>
      <c r="VG86" s="39">
        <v>68445282500608</v>
      </c>
      <c r="VH86" s="39">
        <v>55045362024448</v>
      </c>
      <c r="VI86" s="39">
        <v>66350328315904</v>
      </c>
      <c r="VJ86" s="39">
        <v>41310555734016</v>
      </c>
      <c r="VK86" s="39">
        <v>47693288177664</v>
      </c>
      <c r="VL86" s="39">
        <v>33122575974400</v>
      </c>
      <c r="VM86" s="39">
        <v>34121340420096</v>
      </c>
      <c r="VN86" s="39">
        <v>23380589805568</v>
      </c>
      <c r="VO86" s="39">
        <v>20360195997696</v>
      </c>
      <c r="VP86" s="39">
        <v>16584000143360</v>
      </c>
      <c r="VQ86" s="39">
        <v>10726989103104</v>
      </c>
      <c r="VR86" s="39">
        <v>11586555084800</v>
      </c>
      <c r="VS86" s="39">
        <v>10446526480384</v>
      </c>
      <c r="VT86" s="39">
        <v>7547423031296</v>
      </c>
      <c r="VU86" s="39">
        <v>4727637016576</v>
      </c>
      <c r="VV86" s="39">
        <v>4683729469440</v>
      </c>
      <c r="VW86" s="39">
        <v>3634347376640</v>
      </c>
      <c r="VX86" s="39">
        <v>3492902600704</v>
      </c>
      <c r="VY86" s="39">
        <v>2015859834880</v>
      </c>
      <c r="VZ86" s="39">
        <v>2361999753216</v>
      </c>
      <c r="WA86" s="39">
        <v>1517611909120</v>
      </c>
      <c r="WB86" s="39">
        <v>1927741833216</v>
      </c>
      <c r="WC86" s="39">
        <v>1760515325952</v>
      </c>
      <c r="WD86" s="39">
        <v>970076520448</v>
      </c>
      <c r="WE86" s="39">
        <v>1408941555712</v>
      </c>
      <c r="WF86" s="39">
        <v>1351810285568</v>
      </c>
      <c r="WG86" s="39">
        <v>723243302912</v>
      </c>
      <c r="WH86" s="39">
        <v>1258303389696</v>
      </c>
      <c r="WI86" s="39">
        <v>732490629120</v>
      </c>
      <c r="WJ86" s="39">
        <v>1000295563264</v>
      </c>
      <c r="WK86" s="39">
        <v>396375523328</v>
      </c>
      <c r="WL86" s="39">
        <v>1025125777408</v>
      </c>
      <c r="WM86" s="39">
        <v>399764094976</v>
      </c>
      <c r="WN86" s="36"/>
      <c r="WO86" s="37">
        <v>0.73883692455025685</v>
      </c>
      <c r="WP86" s="37" t="e">
        <v>#N/A</v>
      </c>
      <c r="WQ86" s="37">
        <v>17.783879473590034</v>
      </c>
      <c r="WR86" s="37" t="e">
        <v>#N/A</v>
      </c>
      <c r="WS86" s="37">
        <v>2.0683707093336317</v>
      </c>
      <c r="WT86" s="37" t="e">
        <v>#N/A</v>
      </c>
      <c r="WU86" s="37">
        <v>49.78589209504397</v>
      </c>
      <c r="WV86" t="e">
        <v>#N/A</v>
      </c>
      <c r="WW86"/>
      <c r="WX86" s="39">
        <v>4.5631135274974115</v>
      </c>
      <c r="WY86" s="39">
        <v>323.77000000000004</v>
      </c>
      <c r="WZ86" s="39">
        <v>14.365061746501748</v>
      </c>
      <c r="XA86" s="39">
        <v>67.818807339449535</v>
      </c>
      <c r="XB86" s="227">
        <v>7960618832327673</v>
      </c>
      <c r="XC86" s="227">
        <v>782424674147579.75</v>
      </c>
      <c r="XD86" s="39">
        <v>82.939349425361058</v>
      </c>
      <c r="XE86" s="39">
        <v>11.894413228944588</v>
      </c>
      <c r="XF86" s="39">
        <v>104.66559062414746</v>
      </c>
      <c r="XG86" s="39">
        <v>17.19365116907445</v>
      </c>
      <c r="XH86" s="220"/>
      <c r="XI86" s="223"/>
      <c r="XJ86" s="223"/>
      <c r="XK86" s="187">
        <v>348317926856290</v>
      </c>
      <c r="XL86" s="187">
        <v>1350772117427330</v>
      </c>
      <c r="XM86" s="187">
        <v>2828687514468130</v>
      </c>
      <c r="XN86" s="187">
        <v>4483697815966930</v>
      </c>
      <c r="XO86" s="187">
        <v>6113302121149790</v>
      </c>
      <c r="XP86" s="187">
        <v>7544895210100260</v>
      </c>
      <c r="XQ86" s="187">
        <v>8665903632106370</v>
      </c>
      <c r="XR86" s="187">
        <v>9275468117549400</v>
      </c>
      <c r="XS86" s="187">
        <v>9309615842892860</v>
      </c>
      <c r="XT86" s="187">
        <v>8811904226626100</v>
      </c>
      <c r="XU86" s="187">
        <v>7956701048859440</v>
      </c>
      <c r="XV86" s="187">
        <v>6923493121853240</v>
      </c>
      <c r="XW86" s="187">
        <v>5763340931850630</v>
      </c>
      <c r="XX86" s="187">
        <v>4585199406812180</v>
      </c>
      <c r="XY86" s="187">
        <v>3442941461151880</v>
      </c>
      <c r="XZ86" s="187">
        <v>2388527105284920</v>
      </c>
      <c r="YA86" s="187">
        <v>1496609439880330</v>
      </c>
      <c r="YB86" s="187">
        <v>819781080207053</v>
      </c>
      <c r="YC86" s="187">
        <v>376574263668480</v>
      </c>
      <c r="YD86" s="187">
        <v>135257600071301</v>
      </c>
      <c r="YE86" s="187">
        <v>33115141116880.699</v>
      </c>
      <c r="YF86" s="187">
        <v>5247627218727.25</v>
      </c>
      <c r="YG86" s="187">
        <v>4425060820669.2002</v>
      </c>
      <c r="YH86" s="187">
        <v>6779320975776.6396</v>
      </c>
      <c r="YI86" s="187">
        <v>6597354338737.3398</v>
      </c>
      <c r="YJ86" s="187">
        <v>4172849182905.71</v>
      </c>
      <c r="YK86" s="187">
        <v>1774662074014.6299</v>
      </c>
      <c r="YL86" s="187">
        <v>620888610296.61597</v>
      </c>
      <c r="YM86" s="187">
        <v>300906186506.72101</v>
      </c>
      <c r="YN86" s="187">
        <v>253297703601.957</v>
      </c>
      <c r="YO86" s="187">
        <v>275972751977.60303</v>
      </c>
      <c r="YP86" s="187">
        <v>288772746465.88702</v>
      </c>
      <c r="YQ86" s="187">
        <v>295936838348.77802</v>
      </c>
      <c r="YR86" s="187">
        <v>300505558555.61603</v>
      </c>
      <c r="YS86" s="187">
        <v>290796553447.81</v>
      </c>
      <c r="YT86"/>
      <c r="YU86" s="187"/>
      <c r="YV86" s="187"/>
      <c r="YW86" s="187"/>
      <c r="YX86" s="187">
        <v>383785320647204</v>
      </c>
      <c r="YY86" s="187">
        <v>405188289151428</v>
      </c>
      <c r="YZ86" s="187">
        <v>403166384132813</v>
      </c>
      <c r="ZA86" s="187">
        <v>510685581750810</v>
      </c>
      <c r="ZB86" s="187">
        <v>661375760510610</v>
      </c>
      <c r="ZC86" s="187">
        <v>809446922473737</v>
      </c>
      <c r="ZD86" s="187">
        <v>931131649845311</v>
      </c>
      <c r="ZE86" s="187">
        <v>1002035713798910</v>
      </c>
      <c r="ZF86" s="187">
        <v>1014543760476100</v>
      </c>
      <c r="ZG86" s="187">
        <v>971620774670057</v>
      </c>
      <c r="ZH86" s="187">
        <v>889639807568421</v>
      </c>
      <c r="ZI86" s="187">
        <v>786336739776119</v>
      </c>
      <c r="ZJ86" s="187">
        <v>666120848794276</v>
      </c>
      <c r="ZK86" s="187">
        <v>540115928360264</v>
      </c>
      <c r="ZL86" s="187">
        <v>414216750650845</v>
      </c>
      <c r="ZM86" s="187">
        <v>294676323031497</v>
      </c>
      <c r="ZN86" s="187">
        <v>190930509740086</v>
      </c>
      <c r="ZO86" s="187">
        <v>110090871244872</v>
      </c>
      <c r="ZP86" s="187">
        <v>55732049461173.898</v>
      </c>
      <c r="ZQ86" s="187">
        <v>25297995325414.301</v>
      </c>
      <c r="ZR86" s="187">
        <v>11691803222715</v>
      </c>
      <c r="ZS86" s="187">
        <v>6907202559651.04</v>
      </c>
      <c r="ZT86" s="187">
        <v>6451084359700.4102</v>
      </c>
      <c r="ZU86" s="187">
        <v>7345048525651.3096</v>
      </c>
      <c r="ZV86" s="187">
        <v>7000489180798.2197</v>
      </c>
      <c r="ZW86" s="187">
        <v>5191817868354.7197</v>
      </c>
      <c r="ZX86" s="187">
        <v>3086034941383.8901</v>
      </c>
      <c r="ZY86" s="187">
        <v>1721532091891.3101</v>
      </c>
      <c r="ZZ86" s="187">
        <v>1215997468800.6201</v>
      </c>
      <c r="AAA86" s="187">
        <v>1016934339415.8101</v>
      </c>
      <c r="AAB86" s="187">
        <v>867971162002.922</v>
      </c>
      <c r="AAC86" s="187">
        <v>775554125730.58496</v>
      </c>
      <c r="AAD86" s="187">
        <v>766374668040.505</v>
      </c>
      <c r="AAE86" s="187">
        <v>782627979614.94299</v>
      </c>
      <c r="AAF86" s="187">
        <v>750739368150.18298</v>
      </c>
    </row>
    <row r="87" spans="1:708" x14ac:dyDescent="0.3">
      <c r="A87" s="2">
        <v>43132</v>
      </c>
      <c r="B87" s="4" t="s">
        <v>6</v>
      </c>
      <c r="C87" s="4" t="s">
        <v>28</v>
      </c>
      <c r="D87" s="4">
        <v>60</v>
      </c>
      <c r="E87" s="3">
        <v>0.79646990740740742</v>
      </c>
      <c r="F87" s="3">
        <v>0.80214120370370379</v>
      </c>
      <c r="G87" s="196"/>
      <c r="H87" s="57">
        <v>43132.796469907407</v>
      </c>
      <c r="I87" s="57">
        <v>43132.802141203705</v>
      </c>
      <c r="J87" s="196">
        <f t="shared" si="2"/>
        <v>81</v>
      </c>
      <c r="K87" s="77">
        <v>2.5</v>
      </c>
      <c r="L87" s="53">
        <v>92</v>
      </c>
      <c r="M87" s="53">
        <v>9.6999999999999993</v>
      </c>
      <c r="N87" s="53">
        <v>1.3</v>
      </c>
      <c r="O87" s="53">
        <v>305</v>
      </c>
      <c r="P87" s="53">
        <v>987.5</v>
      </c>
      <c r="Q87" s="54">
        <v>2</v>
      </c>
      <c r="R87" s="210" t="s">
        <v>28</v>
      </c>
      <c r="S87" s="211">
        <v>14.04</v>
      </c>
      <c r="T87" s="211">
        <v>1.9599813866914841</v>
      </c>
      <c r="U87" s="212">
        <v>3151.8666666666668</v>
      </c>
      <c r="V87" s="78">
        <v>60</v>
      </c>
      <c r="W87" s="116">
        <v>4.6897959183673468</v>
      </c>
      <c r="X87" s="116">
        <v>93.83810586734694</v>
      </c>
      <c r="Y87" s="116">
        <v>2.7795280612244899</v>
      </c>
      <c r="Z87" s="117">
        <v>15.643959560408311</v>
      </c>
      <c r="AA87" s="117">
        <v>1600.6139171224499</v>
      </c>
      <c r="AB87" s="116">
        <v>1.2100725898775517</v>
      </c>
      <c r="AC87" s="116">
        <v>1.4411911425714297</v>
      </c>
      <c r="AD87" s="116">
        <v>37.844674744897958</v>
      </c>
      <c r="AE87" s="116">
        <v>12.275294908367348</v>
      </c>
      <c r="AF87" s="116">
        <v>351.4830994897959</v>
      </c>
      <c r="AG87" s="116">
        <v>1.1160283326122447</v>
      </c>
      <c r="AH87" s="116">
        <v>80.869882015306118</v>
      </c>
      <c r="AI87" s="116">
        <v>428.10229591836736</v>
      </c>
      <c r="AJ87" s="118">
        <v>59.508832908163264</v>
      </c>
      <c r="AK87" s="83">
        <v>1600.6134241666678</v>
      </c>
      <c r="AL87" s="84">
        <v>11.579536020575594</v>
      </c>
      <c r="AM87" s="76"/>
      <c r="AN87" s="48">
        <v>575.46401504844312</v>
      </c>
      <c r="AO87" s="49">
        <v>82.390385393821461</v>
      </c>
      <c r="AP87" s="48">
        <v>1.4090819351975292</v>
      </c>
      <c r="AQ87" s="49">
        <v>2.8233596898492468E-2</v>
      </c>
      <c r="AR87" s="49">
        <v>1.1643264710762706</v>
      </c>
      <c r="AS87" s="49">
        <v>6.7172830427685275E-3</v>
      </c>
      <c r="AT87" s="89">
        <v>987.03555161300199</v>
      </c>
      <c r="AU87" s="90">
        <v>126.86229256317372</v>
      </c>
      <c r="AV87" s="89">
        <v>734.62094999900899</v>
      </c>
      <c r="AW87" s="90">
        <v>94.419798485993311</v>
      </c>
      <c r="AX87" s="74">
        <v>952.39367280452882</v>
      </c>
      <c r="AY87" s="74">
        <v>96.76980983700534</v>
      </c>
      <c r="AZ87" s="74">
        <v>811.47390789439112</v>
      </c>
      <c r="BA87" s="90">
        <v>82.22894484578201</v>
      </c>
      <c r="BB87" s="89">
        <v>2014.348214859993</v>
      </c>
      <c r="BC87" s="74">
        <v>223.432351542162</v>
      </c>
      <c r="BD87" s="74">
        <v>668.5043792675184</v>
      </c>
      <c r="BE87" s="70">
        <v>75.921663591666245</v>
      </c>
      <c r="BF87" s="74">
        <v>454.70739706126506</v>
      </c>
      <c r="BG87" s="69">
        <v>59.566682038281108</v>
      </c>
      <c r="BH87" s="88">
        <v>273.11594367852416</v>
      </c>
      <c r="BI87" s="70">
        <v>35.103208485237104</v>
      </c>
      <c r="BJ87" s="70">
        <v>362.02582372644082</v>
      </c>
      <c r="BK87" s="70">
        <v>36.685100041225944</v>
      </c>
      <c r="BL87" s="70">
        <v>202.86027483342588</v>
      </c>
      <c r="BM87" s="69">
        <v>26.574701813291362</v>
      </c>
      <c r="BN87" s="71">
        <v>1269609.558502079</v>
      </c>
      <c r="BO87" s="72">
        <v>1394188.7332733993</v>
      </c>
      <c r="BP87" s="73">
        <v>3527330482970770.5</v>
      </c>
      <c r="BQ87" s="73">
        <v>3873446277209652</v>
      </c>
      <c r="BR87" s="49">
        <v>120.87473441965106</v>
      </c>
      <c r="BS87" s="49">
        <v>118.56539620676244</v>
      </c>
      <c r="BT87" s="70">
        <v>335.82382275261773</v>
      </c>
      <c r="BU87" s="69">
        <v>329.40783523955747</v>
      </c>
      <c r="BV87" s="85">
        <v>832721569529594.5</v>
      </c>
      <c r="BW87" s="75">
        <v>859205642501477.12</v>
      </c>
      <c r="BX87" s="75">
        <v>844261674863100.12</v>
      </c>
      <c r="BY87" s="75">
        <v>1007945961988478</v>
      </c>
      <c r="BZ87" s="75">
        <v>1100439110918469.5</v>
      </c>
      <c r="CA87" s="75">
        <v>1329849709533286.7</v>
      </c>
      <c r="CB87" s="75">
        <v>1408050154578766.5</v>
      </c>
      <c r="CC87" s="75">
        <v>1532616116280632.8</v>
      </c>
      <c r="CD87" s="75">
        <v>1807778522281907.5</v>
      </c>
      <c r="CE87" s="75">
        <v>1913044126131586</v>
      </c>
      <c r="CF87" s="75">
        <v>2154333010599664</v>
      </c>
      <c r="CG87" s="75">
        <v>2318301456059008.5</v>
      </c>
      <c r="CH87" s="75">
        <v>2493831411647951</v>
      </c>
      <c r="CI87" s="75">
        <v>2760116557053639</v>
      </c>
      <c r="CJ87" s="75">
        <v>2938410324220411</v>
      </c>
      <c r="CK87" s="75">
        <v>3186927325912742</v>
      </c>
      <c r="CL87" s="75">
        <v>3437610002619393.5</v>
      </c>
      <c r="CM87" s="75">
        <v>3696736254555048.5</v>
      </c>
      <c r="CN87" s="75">
        <v>3935020709577732.5</v>
      </c>
      <c r="CO87" s="75">
        <v>4056154466142606</v>
      </c>
      <c r="CP87" s="75">
        <v>4192368308345102</v>
      </c>
      <c r="CQ87" s="75">
        <v>4420103218615977.5</v>
      </c>
      <c r="CR87" s="75">
        <v>4623513125864382</v>
      </c>
      <c r="CS87" s="75">
        <v>4745738103943721</v>
      </c>
      <c r="CT87" s="75">
        <v>4920998523766842</v>
      </c>
      <c r="CU87" s="75">
        <v>4976222387742508</v>
      </c>
      <c r="CV87" s="75">
        <v>5158705112760924</v>
      </c>
      <c r="CW87" s="75">
        <v>5252303003293664</v>
      </c>
      <c r="CX87" s="75">
        <v>5441608155466816</v>
      </c>
      <c r="CY87" s="75">
        <v>5561550803822735</v>
      </c>
      <c r="CZ87" s="75">
        <v>5658741631526263</v>
      </c>
      <c r="DA87" s="75">
        <v>5825069662704118</v>
      </c>
      <c r="DB87" s="75">
        <v>6014177041863068</v>
      </c>
      <c r="DC87" s="75">
        <v>6160781277285459</v>
      </c>
      <c r="DD87" s="75">
        <v>6158032869487317</v>
      </c>
      <c r="DE87" s="75">
        <v>6231752766588660</v>
      </c>
      <c r="DF87" s="75">
        <v>6294099603565109</v>
      </c>
      <c r="DG87" s="75">
        <v>6267980618900398</v>
      </c>
      <c r="DH87" s="75">
        <v>6237857827801533</v>
      </c>
      <c r="DI87" s="75">
        <v>6301290687667262</v>
      </c>
      <c r="DJ87" s="75">
        <v>6182418768359913</v>
      </c>
      <c r="DK87" s="75">
        <v>6054840567095916</v>
      </c>
      <c r="DL87" s="75">
        <v>5915509477568411</v>
      </c>
      <c r="DM87" s="75">
        <v>5759692075964709</v>
      </c>
      <c r="DN87" s="75">
        <v>5531464961439293</v>
      </c>
      <c r="DO87" s="75">
        <v>5368419219477168</v>
      </c>
      <c r="DP87" s="75">
        <v>5143957044509687</v>
      </c>
      <c r="DQ87" s="75">
        <v>4928215313659004</v>
      </c>
      <c r="DR87" s="75">
        <v>4674963168676421</v>
      </c>
      <c r="DS87" s="75">
        <v>4383080705393087.5</v>
      </c>
      <c r="DT87" s="75">
        <v>4103560630976638</v>
      </c>
      <c r="DU87" s="75">
        <v>3789824371241793</v>
      </c>
      <c r="DV87" s="75">
        <v>3533256177875089.5</v>
      </c>
      <c r="DW87" s="75">
        <v>3249709463724173</v>
      </c>
      <c r="DX87" s="75">
        <v>3010928553379858.5</v>
      </c>
      <c r="DY87" s="75">
        <v>2771969478277955</v>
      </c>
      <c r="DZ87" s="75">
        <v>2541365935526196</v>
      </c>
      <c r="EA87" s="75">
        <v>2303638892330191.5</v>
      </c>
      <c r="EB87" s="75">
        <v>2067500608903147.7</v>
      </c>
      <c r="EC87" s="75">
        <v>1875200867018541.5</v>
      </c>
      <c r="ED87" s="75">
        <v>1658131862078623</v>
      </c>
      <c r="EE87" s="75">
        <v>1466928989046330.5</v>
      </c>
      <c r="EF87" s="75">
        <v>1280262716622242</v>
      </c>
      <c r="EG87" s="75">
        <v>1107956415503296.5</v>
      </c>
      <c r="EH87" s="75">
        <v>968117896521874.37</v>
      </c>
      <c r="EI87" s="75">
        <v>803592832066884.87</v>
      </c>
      <c r="EJ87" s="75">
        <v>684129976456642.5</v>
      </c>
      <c r="EK87" s="75">
        <v>566439869183620.75</v>
      </c>
      <c r="EL87" s="75">
        <v>481122751206715.12</v>
      </c>
      <c r="EM87" s="75">
        <v>401319957572099.81</v>
      </c>
      <c r="EN87" s="75">
        <v>324499002965258.12</v>
      </c>
      <c r="EO87" s="75">
        <v>265520610999338</v>
      </c>
      <c r="EP87" s="75">
        <v>223455702649483.59</v>
      </c>
      <c r="EQ87" s="75">
        <v>175480256028475.16</v>
      </c>
      <c r="ER87" s="75">
        <v>141506200232285.31</v>
      </c>
      <c r="ES87" s="75">
        <v>110766185896199.47</v>
      </c>
      <c r="ET87" s="75">
        <v>84462922788209</v>
      </c>
      <c r="EU87" s="75">
        <v>61145902997345.281</v>
      </c>
      <c r="EV87" s="75">
        <v>50050949234412.641</v>
      </c>
      <c r="EW87" s="75">
        <v>35972324648273.758</v>
      </c>
      <c r="EX87" s="75">
        <v>28313450579853.172</v>
      </c>
      <c r="EY87" s="75">
        <v>20120945921301.117</v>
      </c>
      <c r="EZ87" s="75">
        <v>15462360251766.4</v>
      </c>
      <c r="FA87" s="75">
        <v>12359929563325.652</v>
      </c>
      <c r="FB87" s="75">
        <v>9011664045688.3652</v>
      </c>
      <c r="FC87" s="75">
        <v>6088659947948.7578</v>
      </c>
      <c r="FD87" s="75">
        <v>4081862327476.0708</v>
      </c>
      <c r="FE87" s="75">
        <v>2520850251279.5049</v>
      </c>
      <c r="FF87" s="75">
        <v>2329375706686.688</v>
      </c>
      <c r="FG87" s="75">
        <v>1558043025140.0415</v>
      </c>
      <c r="FH87" s="75">
        <v>1475529209687.5278</v>
      </c>
      <c r="FI87" s="75">
        <v>1259116104458.1772</v>
      </c>
      <c r="FJ87" s="182">
        <v>580516194917073.75</v>
      </c>
      <c r="FK87" s="75">
        <v>605053237619733.75</v>
      </c>
      <c r="FL87" s="75">
        <v>670977361020669.87</v>
      </c>
      <c r="FM87" s="75">
        <v>725925933655137.5</v>
      </c>
      <c r="FN87" s="75">
        <v>914781091941507.62</v>
      </c>
      <c r="FO87" s="75">
        <v>946394767378454.5</v>
      </c>
      <c r="FP87" s="75">
        <v>1142351533200579.7</v>
      </c>
      <c r="FQ87" s="75">
        <v>1273091386631143</v>
      </c>
      <c r="FR87" s="39">
        <v>1417700590153194</v>
      </c>
      <c r="FS87" s="39">
        <v>1561079127432525</v>
      </c>
      <c r="FT87" s="39">
        <v>1714919921061390.7</v>
      </c>
      <c r="FU87" s="39">
        <v>1893949970010817.5</v>
      </c>
      <c r="FV87" s="39">
        <v>2177444823927192.5</v>
      </c>
      <c r="FW87" s="39">
        <v>2193002046198735.2</v>
      </c>
      <c r="FX87" s="39">
        <v>2443223664762142</v>
      </c>
      <c r="FY87" s="39">
        <v>2669685304193693.5</v>
      </c>
      <c r="FZ87" s="39">
        <v>2939804574216763</v>
      </c>
      <c r="GA87" s="39">
        <v>3162776142121298</v>
      </c>
      <c r="GB87" s="39">
        <v>3324767883056303.5</v>
      </c>
      <c r="GC87" s="39">
        <v>3499150100700562.5</v>
      </c>
      <c r="GD87" s="39">
        <v>3639971992346952.5</v>
      </c>
      <c r="GE87" s="39">
        <v>3851236232804059.5</v>
      </c>
      <c r="GF87" s="39">
        <v>3984931091792195</v>
      </c>
      <c r="GG87" s="39">
        <v>4104739225252167</v>
      </c>
      <c r="GH87" s="39">
        <v>4311778451103953.5</v>
      </c>
      <c r="GI87" s="39">
        <v>4482503973750038.5</v>
      </c>
      <c r="GJ87" s="39">
        <v>4658655088673335</v>
      </c>
      <c r="GK87" s="39">
        <v>4727617718605550</v>
      </c>
      <c r="GL87" s="39">
        <v>4835309464365911</v>
      </c>
      <c r="GM87" s="39">
        <v>4881433682931524</v>
      </c>
      <c r="GN87" s="39">
        <v>4960640237637154</v>
      </c>
      <c r="GO87" s="39">
        <v>5081514317999672</v>
      </c>
      <c r="GP87" s="39">
        <v>5114129775263209</v>
      </c>
      <c r="GQ87" s="39">
        <v>5267618375482228</v>
      </c>
      <c r="GR87" s="39">
        <v>5357999710451125</v>
      </c>
      <c r="GS87" s="39">
        <v>5533677128602858</v>
      </c>
      <c r="GT87" s="39">
        <v>5572133455826503</v>
      </c>
      <c r="GU87" s="39">
        <v>5704216138241448</v>
      </c>
      <c r="GV87" s="39">
        <v>5765812801492128</v>
      </c>
      <c r="GW87" s="39">
        <v>5811824754826303</v>
      </c>
      <c r="GX87" s="39">
        <v>5721192334562303</v>
      </c>
      <c r="GY87" s="39">
        <v>5699780837700171</v>
      </c>
      <c r="GZ87" s="39">
        <v>5606027746206423</v>
      </c>
      <c r="HA87" s="39">
        <v>5510483604231660</v>
      </c>
      <c r="HB87" s="39">
        <v>5399395441587578</v>
      </c>
      <c r="HC87" s="39">
        <v>5185041779502164</v>
      </c>
      <c r="HD87" s="39">
        <v>5052950072285840</v>
      </c>
      <c r="HE87" s="39">
        <v>4832505769837080</v>
      </c>
      <c r="HF87" s="39">
        <v>4565843692447741</v>
      </c>
      <c r="HG87" s="39">
        <v>4307001037264527.5</v>
      </c>
      <c r="HH87" s="39">
        <v>4055650145215039</v>
      </c>
      <c r="HI87" s="39">
        <v>3796617135774336</v>
      </c>
      <c r="HJ87" s="39">
        <v>3551571715365726</v>
      </c>
      <c r="HK87" s="39">
        <v>3317185096792884.5</v>
      </c>
      <c r="HL87" s="39">
        <v>3052254521823702</v>
      </c>
      <c r="HM87" s="39">
        <v>2790678364522583</v>
      </c>
      <c r="HN87" s="39">
        <v>2550081444608121</v>
      </c>
      <c r="HO87" s="39">
        <v>2284722580067850</v>
      </c>
      <c r="HP87" s="39">
        <v>2071983280387634.2</v>
      </c>
      <c r="HQ87" s="39">
        <v>1835931648921326.5</v>
      </c>
      <c r="HR87" s="39">
        <v>1622688779111589</v>
      </c>
      <c r="HS87" s="39">
        <v>1461370376125156.5</v>
      </c>
      <c r="HT87" s="39">
        <v>1269267939689034</v>
      </c>
      <c r="HU87" s="39">
        <v>1112614774636387</v>
      </c>
      <c r="HV87" s="39">
        <v>969094196703146.62</v>
      </c>
      <c r="HW87" s="39">
        <v>830323619544159.5</v>
      </c>
      <c r="HX87" s="39">
        <v>711920619263189.25</v>
      </c>
      <c r="HY87" s="39">
        <v>599534755601542.62</v>
      </c>
      <c r="HZ87" s="39">
        <v>506076690119625.94</v>
      </c>
      <c r="IA87" s="39">
        <v>429911197331008.25</v>
      </c>
      <c r="IB87" s="39">
        <v>360370066151197.25</v>
      </c>
      <c r="IC87" s="39">
        <v>297492495843619.62</v>
      </c>
      <c r="ID87" s="39">
        <v>249757702992851.25</v>
      </c>
      <c r="IE87" s="39">
        <v>205711313093557.75</v>
      </c>
      <c r="IF87" s="39">
        <v>164601824696356.81</v>
      </c>
      <c r="IG87" s="39">
        <v>130997970131603.41</v>
      </c>
      <c r="IH87" s="39">
        <v>100141786918251.94</v>
      </c>
      <c r="II87" s="39">
        <v>77707839250027.437</v>
      </c>
      <c r="IJ87" s="39">
        <v>62870045748644.828</v>
      </c>
      <c r="IK87" s="39">
        <v>50555143059538.867</v>
      </c>
      <c r="IL87" s="39">
        <v>38254398839211.687</v>
      </c>
      <c r="IM87" s="39">
        <v>27776915722271.789</v>
      </c>
      <c r="IN87" s="39">
        <v>21274014158507.73</v>
      </c>
      <c r="IO87" s="39">
        <v>17492509820623.941</v>
      </c>
      <c r="IP87" s="39">
        <v>14368851060823.459</v>
      </c>
      <c r="IQ87" s="39">
        <v>9079260574546.2891</v>
      </c>
      <c r="IR87" s="39">
        <v>6669965898587.9102</v>
      </c>
      <c r="IS87" s="39">
        <v>6058810051033.2207</v>
      </c>
      <c r="IT87" s="39">
        <v>4637253381199.7783</v>
      </c>
      <c r="IU87" s="39">
        <v>3783656106548.5996</v>
      </c>
      <c r="IV87" s="39">
        <v>3239460453068.0503</v>
      </c>
      <c r="IW87" s="39">
        <v>2478649163277.8789</v>
      </c>
      <c r="IY87" s="219">
        <v>10.165259595886589</v>
      </c>
      <c r="IZ87" s="219">
        <v>1.3765519993422226</v>
      </c>
      <c r="JA87" s="33">
        <v>1</v>
      </c>
      <c r="JB87" s="39">
        <v>9819407229435078</v>
      </c>
      <c r="JC87" s="39">
        <v>1437419251055859</v>
      </c>
      <c r="JD87" s="33">
        <v>1</v>
      </c>
      <c r="JE87" s="32">
        <v>1.136847481361548E+16</v>
      </c>
      <c r="JF87" s="32">
        <v>1606854632931855.5</v>
      </c>
      <c r="JG87" s="32"/>
      <c r="JH87" s="32"/>
      <c r="JI87" s="32">
        <v>1930190220119050</v>
      </c>
      <c r="JJ87" s="32">
        <v>1582165847846480</v>
      </c>
      <c r="JK87" s="32">
        <v>4554031306331140</v>
      </c>
      <c r="JL87" s="32">
        <v>8524584493469340</v>
      </c>
      <c r="JM87" s="32">
        <v>1.02377600213513E+16</v>
      </c>
      <c r="JN87" s="32">
        <v>1.10340717786195E+16</v>
      </c>
      <c r="JO87" s="32">
        <v>1.1585806082161E+16</v>
      </c>
      <c r="JP87" s="32">
        <v>1.20433949874408E+16</v>
      </c>
      <c r="JQ87" s="32">
        <v>1.17583062898652E+16</v>
      </c>
      <c r="JR87" s="32">
        <v>1.08887136209003E+16</v>
      </c>
      <c r="JS87" s="32">
        <v>9692208144852360</v>
      </c>
      <c r="JT87" s="32">
        <v>8221421583406750</v>
      </c>
      <c r="JU87" s="32">
        <v>7023244415265950</v>
      </c>
      <c r="JV87" s="32">
        <v>6043852383605400</v>
      </c>
      <c r="JW87" s="32">
        <v>4883470728336650</v>
      </c>
      <c r="JX87" s="32">
        <v>3531622446606630</v>
      </c>
      <c r="JY87" s="32">
        <v>2380595602647190</v>
      </c>
      <c r="JZ87" s="32">
        <v>1405929317997940</v>
      </c>
      <c r="KA87" s="32">
        <v>769993557012574</v>
      </c>
      <c r="KB87" s="32">
        <v>458966765117686</v>
      </c>
      <c r="KC87" s="32">
        <v>258929104641616</v>
      </c>
      <c r="KD87" s="32">
        <v>167282909618278</v>
      </c>
      <c r="KE87" s="32">
        <v>102376685804951</v>
      </c>
      <c r="KF87" s="32">
        <v>63797537635241.5</v>
      </c>
      <c r="KG87" s="32">
        <v>35991187367349.203</v>
      </c>
      <c r="KH87" s="32">
        <v>18860961475414.301</v>
      </c>
      <c r="KI87" s="32">
        <v>8378813942741.2197</v>
      </c>
      <c r="KJ87" s="32">
        <v>4536061275239.4902</v>
      </c>
      <c r="KK87" s="32">
        <v>2386733833029.7998</v>
      </c>
      <c r="KL87" s="32">
        <v>1740040887164.5701</v>
      </c>
      <c r="KM87" s="33">
        <v>1</v>
      </c>
      <c r="KN87" s="32">
        <v>8135727268814970</v>
      </c>
      <c r="KO87" s="32">
        <v>198155.07984962175</v>
      </c>
      <c r="KP87" s="32">
        <v>6515808744828640</v>
      </c>
      <c r="KQ87" s="32">
        <v>5070672173228780</v>
      </c>
      <c r="KR87" s="32">
        <v>5151025437092390</v>
      </c>
      <c r="KS87" s="32">
        <v>5840131523924710</v>
      </c>
      <c r="KT87" s="32">
        <v>5293240835930560</v>
      </c>
      <c r="KU87" s="32">
        <v>5748985535513420</v>
      </c>
      <c r="KV87" s="32">
        <v>6025750664470560</v>
      </c>
      <c r="KW87" s="32">
        <v>5882457247054710</v>
      </c>
      <c r="KX87" s="32">
        <v>6192538661339490</v>
      </c>
      <c r="KY87" s="32">
        <v>6175458704064900</v>
      </c>
      <c r="KZ87" s="32">
        <v>6121090602780610</v>
      </c>
      <c r="LA87" s="32">
        <v>6385761898086640</v>
      </c>
      <c r="LB87" s="32">
        <v>6507094527354910</v>
      </c>
      <c r="LC87" s="32">
        <v>6912690166779340</v>
      </c>
      <c r="LD87" s="32">
        <v>6966273598398500</v>
      </c>
      <c r="LE87" s="32">
        <v>6939546374131190</v>
      </c>
      <c r="LF87" s="32">
        <v>7131582686980440</v>
      </c>
      <c r="LG87" s="32">
        <v>7574569836663720</v>
      </c>
      <c r="LH87" s="32">
        <v>7464431410397190</v>
      </c>
      <c r="LI87" s="32">
        <v>7639578928261540</v>
      </c>
      <c r="LJ87" s="32">
        <v>8055174392804940</v>
      </c>
      <c r="LK87" s="32">
        <v>8178203891960570</v>
      </c>
      <c r="LL87" s="32">
        <v>8585572023396300</v>
      </c>
      <c r="LM87" s="32">
        <v>8608695724078340</v>
      </c>
      <c r="LN87" s="32">
        <v>8807481834430220</v>
      </c>
      <c r="LO87" s="32">
        <v>9113456326228040</v>
      </c>
      <c r="LP87" s="32">
        <v>9166904180222310</v>
      </c>
      <c r="LQ87" s="32">
        <v>9442725640180220</v>
      </c>
      <c r="LR87" s="32">
        <v>9577606261626140</v>
      </c>
      <c r="LS87" s="32">
        <v>9674094689148910</v>
      </c>
      <c r="LT87" s="32">
        <v>9779369204570370</v>
      </c>
      <c r="LU87" s="32">
        <v>9956612061810630</v>
      </c>
      <c r="LV87" s="32">
        <v>1.02700502123199E+16</v>
      </c>
      <c r="LW87" s="32">
        <v>1.02229378715333E+16</v>
      </c>
      <c r="LX87" s="32">
        <v>1.044138704712E+16</v>
      </c>
      <c r="LY87" s="32">
        <v>1.02970116690918E+16</v>
      </c>
      <c r="LZ87" s="32">
        <v>1.06346384355582E+16</v>
      </c>
      <c r="MA87" s="32">
        <v>1.0657963017122E+16</v>
      </c>
      <c r="MB87" s="32">
        <v>1.05756290218247E+16</v>
      </c>
      <c r="MC87" s="32">
        <v>1.06466651523419E+16</v>
      </c>
      <c r="MD87" s="32">
        <v>1.06136866930422E+16</v>
      </c>
      <c r="ME87" s="32">
        <v>1.05065593060794E+16</v>
      </c>
      <c r="MF87" s="32">
        <v>1.03760165024052E+16</v>
      </c>
      <c r="MG87" s="32">
        <v>1.02579842706667E+16</v>
      </c>
      <c r="MH87" s="32">
        <v>9991560465686480</v>
      </c>
      <c r="MI87" s="32">
        <v>9925515749142230</v>
      </c>
      <c r="MJ87" s="32">
        <v>9650656354867800</v>
      </c>
      <c r="MK87" s="32">
        <v>9243548441803000</v>
      </c>
      <c r="ML87" s="32">
        <v>8989490864014350</v>
      </c>
      <c r="MM87" s="32">
        <v>8638965277398270</v>
      </c>
      <c r="MN87" s="32">
        <v>8228576594728290</v>
      </c>
      <c r="MO87" s="32">
        <v>7965287181124940</v>
      </c>
      <c r="MP87" s="32">
        <v>7607347436756940</v>
      </c>
      <c r="MQ87" s="32">
        <v>7258860448694130</v>
      </c>
      <c r="MR87" s="32">
        <v>6782175086389720</v>
      </c>
      <c r="MS87" s="32">
        <v>6413910358033060</v>
      </c>
      <c r="MT87" s="32">
        <v>6052990260269040</v>
      </c>
      <c r="MU87" s="32">
        <v>5533214857112550</v>
      </c>
      <c r="MV87" s="32">
        <v>5215590880143520</v>
      </c>
      <c r="MW87" s="32">
        <v>4805382470329920</v>
      </c>
      <c r="MX87" s="32">
        <v>4464102249184500</v>
      </c>
      <c r="MY87" s="32">
        <v>3998118278993550</v>
      </c>
      <c r="MZ87" s="32">
        <v>3664763599639090</v>
      </c>
      <c r="NA87" s="32">
        <v>3303222247361860</v>
      </c>
      <c r="NB87" s="32">
        <v>2909505200336090</v>
      </c>
      <c r="NC87" s="32">
        <v>2610125387192160</v>
      </c>
      <c r="ND87" s="32">
        <v>2294406362570780</v>
      </c>
      <c r="NE87" s="32">
        <v>1974532551624140</v>
      </c>
      <c r="NF87" s="32">
        <v>1766210811922460</v>
      </c>
      <c r="NG87" s="32">
        <v>1518435080292400</v>
      </c>
      <c r="NH87" s="32">
        <v>1318777343596350</v>
      </c>
      <c r="NI87" s="32">
        <v>1095251898920080</v>
      </c>
      <c r="NJ87" s="32">
        <v>968970121667985</v>
      </c>
      <c r="NK87" s="32">
        <v>809177562342833</v>
      </c>
      <c r="NL87" s="32">
        <v>665474196780193</v>
      </c>
      <c r="NM87" s="32">
        <v>574846128337549</v>
      </c>
      <c r="NN87" s="32">
        <v>487633123261435</v>
      </c>
      <c r="NO87" s="32">
        <v>385271868183853</v>
      </c>
      <c r="NP87" s="32">
        <v>317076014478117</v>
      </c>
      <c r="NQ87" s="32">
        <v>253376014760575</v>
      </c>
      <c r="NR87" s="32">
        <v>204879496149826</v>
      </c>
      <c r="NS87" s="32">
        <v>162637960401133</v>
      </c>
      <c r="NT87" s="32">
        <v>123550922499885</v>
      </c>
      <c r="NU87" s="32">
        <v>92813906119698.906</v>
      </c>
      <c r="NV87" s="32">
        <v>72232377144537.5</v>
      </c>
      <c r="NW87" s="32">
        <v>55662924807321.703</v>
      </c>
      <c r="NX87" s="32">
        <v>44927303759955</v>
      </c>
      <c r="NY87" s="32">
        <v>31459417573962.5</v>
      </c>
      <c r="NZ87" s="32">
        <v>24053432187230.102</v>
      </c>
      <c r="OA87" s="32">
        <v>17236794793954.699</v>
      </c>
      <c r="OB87" s="32">
        <v>12867470593381.199</v>
      </c>
      <c r="OC87" s="32">
        <v>9539272545366.5605</v>
      </c>
      <c r="OD87" s="32">
        <v>9717693983768.5391</v>
      </c>
      <c r="OE87" s="32">
        <v>6790391103333.4199</v>
      </c>
      <c r="OF87" s="32">
        <v>5752831427260.7998</v>
      </c>
      <c r="OG87" s="32">
        <v>4138079289617.6001</v>
      </c>
      <c r="OH87" s="32">
        <v>5292498840045.5898</v>
      </c>
      <c r="OI87" s="32">
        <v>4621867593153.4805</v>
      </c>
      <c r="OJ87" s="32">
        <v>4225335564572.04</v>
      </c>
      <c r="OL87" s="173">
        <v>273.2334407794973</v>
      </c>
      <c r="OM87" s="173">
        <v>42.463520787653877</v>
      </c>
      <c r="ON87" s="173" t="e">
        <v>#N/A</v>
      </c>
      <c r="OO87" s="173" t="e">
        <v>#N/A</v>
      </c>
      <c r="OP87" s="6">
        <v>281.41827928533581</v>
      </c>
      <c r="OQ87" s="6">
        <v>31.26765175533933</v>
      </c>
      <c r="OR87" s="6">
        <v>239.70554922681157</v>
      </c>
      <c r="OS87" s="6">
        <v>49.265547600371306</v>
      </c>
      <c r="OT87" s="175">
        <v>4723237627675780</v>
      </c>
      <c r="OU87" s="175">
        <v>146218416505107</v>
      </c>
      <c r="OV87" s="176">
        <v>378.90792518670798</v>
      </c>
      <c r="OW87" s="176">
        <v>38.5367821345191</v>
      </c>
      <c r="OX87" s="39">
        <v>488176284073984</v>
      </c>
      <c r="OY87" s="39">
        <v>628637049028608</v>
      </c>
      <c r="OZ87" s="39">
        <v>512404429471744</v>
      </c>
      <c r="PA87" s="39">
        <v>646862004551680</v>
      </c>
      <c r="PB87" s="39">
        <v>656145442144256</v>
      </c>
      <c r="PC87" s="39">
        <v>523356830957568</v>
      </c>
      <c r="PD87" s="39">
        <v>768298446749696</v>
      </c>
      <c r="PE87" s="39">
        <v>898546953879552</v>
      </c>
      <c r="PF87" s="39">
        <v>1016503734370300</v>
      </c>
      <c r="PG87" s="39">
        <v>1010169664241660</v>
      </c>
      <c r="PH87" s="39">
        <v>1253488487038970</v>
      </c>
      <c r="PI87" s="39">
        <v>1259881948512250</v>
      </c>
      <c r="PJ87" s="39">
        <v>1308758139469820</v>
      </c>
      <c r="PK87" s="39">
        <v>1616407183753210</v>
      </c>
      <c r="PL87" s="39">
        <v>1841635134537720</v>
      </c>
      <c r="PM87" s="39">
        <v>2185122728116220</v>
      </c>
      <c r="PN87" s="39">
        <v>2185346737504250</v>
      </c>
      <c r="PO87" s="39">
        <v>2535430058672120</v>
      </c>
      <c r="PP87" s="39">
        <v>2640279068737530</v>
      </c>
      <c r="PQ87" s="39">
        <v>3136103515160570</v>
      </c>
      <c r="PR87" s="39">
        <v>3209246002905080</v>
      </c>
      <c r="PS87" s="39">
        <v>3621387843403770</v>
      </c>
      <c r="PT87" s="39">
        <v>3714900555726840</v>
      </c>
      <c r="PU87" s="39">
        <v>4066098957778940</v>
      </c>
      <c r="PV87" s="39">
        <v>4504003354296320</v>
      </c>
      <c r="PW87" s="39">
        <v>4595784121057280</v>
      </c>
      <c r="PX87" s="39">
        <v>4855451401322490</v>
      </c>
      <c r="PY87" s="39">
        <v>5219397266309120</v>
      </c>
      <c r="PZ87" s="39">
        <v>5477316494884860</v>
      </c>
      <c r="QA87" s="39">
        <v>5614555195506680</v>
      </c>
      <c r="QB87" s="39">
        <v>5926060046680060</v>
      </c>
      <c r="QC87" s="39">
        <v>6157586164350970</v>
      </c>
      <c r="QD87" s="39">
        <v>6424923182465020</v>
      </c>
      <c r="QE87" s="39">
        <v>6650353667801080</v>
      </c>
      <c r="QF87" s="39">
        <v>6720984404983800</v>
      </c>
      <c r="QG87" s="39">
        <v>6974593097007100</v>
      </c>
      <c r="QH87" s="39">
        <v>6985853427515390</v>
      </c>
      <c r="QI87" s="39">
        <v>7105423169552380</v>
      </c>
      <c r="QJ87" s="39">
        <v>7374192022388730</v>
      </c>
      <c r="QK87" s="39">
        <v>7427365328125950</v>
      </c>
      <c r="QL87" s="39">
        <v>7528258941747200</v>
      </c>
      <c r="QM87" s="39">
        <v>7426256689692670</v>
      </c>
      <c r="QN87" s="39">
        <v>7533170236850170</v>
      </c>
      <c r="QO87" s="39">
        <v>7571566707605500</v>
      </c>
      <c r="QP87" s="39">
        <v>7526487267737600</v>
      </c>
      <c r="QQ87" s="39">
        <v>7399074915418110</v>
      </c>
      <c r="QR87" s="39">
        <v>7397216805191680</v>
      </c>
      <c r="QS87" s="39">
        <v>7258096908894200</v>
      </c>
      <c r="QT87" s="39">
        <v>7091673368625150</v>
      </c>
      <c r="QU87" s="39">
        <v>6931737913327610</v>
      </c>
      <c r="QV87" s="39">
        <v>6730511716188160</v>
      </c>
      <c r="QW87" s="39">
        <v>6512465353375740</v>
      </c>
      <c r="QX87" s="39">
        <v>6198713160564730</v>
      </c>
      <c r="QY87" s="39">
        <v>6051535368749050</v>
      </c>
      <c r="QZ87" s="39">
        <v>5727925152251900</v>
      </c>
      <c r="RA87" s="39">
        <v>5417953604403200</v>
      </c>
      <c r="RB87" s="39">
        <v>5137125020270590</v>
      </c>
      <c r="RC87" s="39">
        <v>4818813719674880</v>
      </c>
      <c r="RD87" s="39">
        <v>4499868911403000</v>
      </c>
      <c r="RE87" s="39">
        <v>4211683853598720</v>
      </c>
      <c r="RF87" s="39">
        <v>3895521110392830</v>
      </c>
      <c r="RG87" s="39">
        <v>3580420029415420</v>
      </c>
      <c r="RH87" s="39">
        <v>3253845211742200</v>
      </c>
      <c r="RI87" s="39">
        <v>2926418916802560</v>
      </c>
      <c r="RJ87" s="39">
        <v>2725991046709240</v>
      </c>
      <c r="RK87" s="39">
        <v>2476828451143680</v>
      </c>
      <c r="RL87" s="39">
        <v>2180983990255610</v>
      </c>
      <c r="RM87" s="39">
        <v>1978654523392000</v>
      </c>
      <c r="RN87" s="39">
        <v>1695052732563450</v>
      </c>
      <c r="RO87" s="39">
        <v>1545513379823610</v>
      </c>
      <c r="RP87" s="39">
        <v>1273628125560830</v>
      </c>
      <c r="RQ87" s="39">
        <v>1092981532655610</v>
      </c>
      <c r="RR87" s="39">
        <v>925214271602688</v>
      </c>
      <c r="RS87" s="39">
        <v>758585243992064</v>
      </c>
      <c r="RT87" s="39">
        <v>680591657795584</v>
      </c>
      <c r="RU87" s="39">
        <v>542881785839616</v>
      </c>
      <c r="RV87" s="39">
        <v>451246443986944</v>
      </c>
      <c r="RW87" s="39">
        <v>362989697892352</v>
      </c>
      <c r="RX87" s="39">
        <v>295559348879360</v>
      </c>
      <c r="RY87" s="39">
        <v>232017622990848</v>
      </c>
      <c r="RZ87" s="39">
        <v>173855628853248</v>
      </c>
      <c r="SA87" s="39">
        <v>144218911670272</v>
      </c>
      <c r="SB87" s="39">
        <v>111581396467712</v>
      </c>
      <c r="SC87" s="39">
        <v>81078932996096</v>
      </c>
      <c r="SD87" s="39">
        <v>52160591036416</v>
      </c>
      <c r="SE87" s="39">
        <v>54997169471488</v>
      </c>
      <c r="SF87" s="39">
        <v>37481722413056</v>
      </c>
      <c r="SG87" s="39">
        <v>24679744012288</v>
      </c>
      <c r="SH87" s="39">
        <v>14250173005824</v>
      </c>
      <c r="SI87" s="39">
        <v>9220099407872</v>
      </c>
      <c r="SJ87" s="39">
        <v>8385124106240</v>
      </c>
      <c r="SK87" s="39">
        <v>5742361313280</v>
      </c>
      <c r="SL87" s="39">
        <v>5078304948224</v>
      </c>
      <c r="SM87" s="39">
        <v>1943711776768</v>
      </c>
      <c r="SN87" s="39">
        <v>2404771954688</v>
      </c>
      <c r="SO87" s="39">
        <v>1736313012224</v>
      </c>
      <c r="SP87" s="39">
        <v>1386583556096</v>
      </c>
      <c r="SQ87" s="39">
        <v>356988649472</v>
      </c>
      <c r="SR87" s="39">
        <v>944417931264</v>
      </c>
      <c r="SS87" s="39">
        <v>269336560271360</v>
      </c>
      <c r="ST87" s="39">
        <v>399595267948544</v>
      </c>
      <c r="SU87" s="39">
        <v>337699487612928</v>
      </c>
      <c r="SV87" s="39">
        <v>313059394453504</v>
      </c>
      <c r="SW87" s="39">
        <v>222911738675200</v>
      </c>
      <c r="SX87" s="39">
        <v>236760743280640</v>
      </c>
      <c r="SY87" s="39">
        <v>161867603378176</v>
      </c>
      <c r="SZ87" s="39">
        <v>175583514329088</v>
      </c>
      <c r="TA87" s="39">
        <v>209986437251072</v>
      </c>
      <c r="TB87" s="39">
        <v>162360668979200</v>
      </c>
      <c r="TC87" s="39">
        <v>158449128177664</v>
      </c>
      <c r="TD87" s="39">
        <v>212766119952384</v>
      </c>
      <c r="TE87" s="39">
        <v>188857161089024</v>
      </c>
      <c r="TF87" s="39">
        <v>253232748167168</v>
      </c>
      <c r="TG87" s="39">
        <v>354912575684608</v>
      </c>
      <c r="TH87" s="39">
        <v>340012025511936</v>
      </c>
      <c r="TI87" s="39">
        <v>292391441399808</v>
      </c>
      <c r="TJ87" s="39">
        <v>260256697417728</v>
      </c>
      <c r="TK87" s="39">
        <v>351281784815616</v>
      </c>
      <c r="TL87" s="39">
        <v>324967057063936</v>
      </c>
      <c r="TM87" s="39">
        <v>342935455399936</v>
      </c>
      <c r="TN87" s="39">
        <v>447183102935040</v>
      </c>
      <c r="TO87" s="39">
        <v>395279564013568</v>
      </c>
      <c r="TP87" s="39">
        <v>382146158002176</v>
      </c>
      <c r="TQ87" s="39">
        <v>532083566968832</v>
      </c>
      <c r="TR87" s="39">
        <v>587504281452544</v>
      </c>
      <c r="TS87" s="39">
        <v>530690856714240</v>
      </c>
      <c r="TT87" s="39">
        <v>463654638059520</v>
      </c>
      <c r="TU87" s="39">
        <v>552725850882048</v>
      </c>
      <c r="TV87" s="39">
        <v>548146878873600</v>
      </c>
      <c r="TW87" s="39">
        <v>603445723660288</v>
      </c>
      <c r="TX87" s="39">
        <v>673158612910080</v>
      </c>
      <c r="TY87" s="39">
        <v>634324592361472</v>
      </c>
      <c r="TZ87" s="39">
        <v>619330190442496</v>
      </c>
      <c r="UA87" s="39">
        <v>622498735456256</v>
      </c>
      <c r="UB87" s="39">
        <v>636028687745024</v>
      </c>
      <c r="UC87" s="39">
        <v>611427182182400</v>
      </c>
      <c r="UD87" s="39">
        <v>615422911053824</v>
      </c>
      <c r="UE87" s="39">
        <v>731609359712256</v>
      </c>
      <c r="UF87" s="39">
        <v>624507102429184</v>
      </c>
      <c r="UG87" s="39">
        <v>640936627404800</v>
      </c>
      <c r="UH87" s="39">
        <v>625652784955392</v>
      </c>
      <c r="UI87" s="39">
        <v>632554864508928</v>
      </c>
      <c r="UJ87" s="39">
        <v>647094469656576</v>
      </c>
      <c r="UK87" s="39">
        <v>627198973181952</v>
      </c>
      <c r="UL87" s="39">
        <v>570093222232064</v>
      </c>
      <c r="UM87" s="39">
        <v>661709572276224</v>
      </c>
      <c r="UN87" s="39">
        <v>629429269168128</v>
      </c>
      <c r="UO87" s="39">
        <v>655728561881088</v>
      </c>
      <c r="UP87" s="39">
        <v>682734108278784</v>
      </c>
      <c r="UQ87" s="39">
        <v>591761667784704</v>
      </c>
      <c r="UR87" s="39">
        <v>571027176292352</v>
      </c>
      <c r="US87" s="39">
        <v>561093353144320</v>
      </c>
      <c r="UT87" s="39">
        <v>547712080543744</v>
      </c>
      <c r="UU87" s="39">
        <v>507171783573504</v>
      </c>
      <c r="UV87" s="39">
        <v>511807764561920</v>
      </c>
      <c r="UW87" s="39">
        <v>466590751522816</v>
      </c>
      <c r="UX87" s="39">
        <v>421577145450496</v>
      </c>
      <c r="UY87" s="39">
        <v>420115078184960</v>
      </c>
      <c r="UZ87" s="39">
        <v>376377379389440</v>
      </c>
      <c r="VA87" s="39">
        <v>388057140297728</v>
      </c>
      <c r="VB87" s="39">
        <v>331635463553024</v>
      </c>
      <c r="VC87" s="39">
        <v>298094553989120</v>
      </c>
      <c r="VD87" s="39">
        <v>278380737986560</v>
      </c>
      <c r="VE87" s="39">
        <v>260260740726784</v>
      </c>
      <c r="VF87" s="39">
        <v>238313206185984</v>
      </c>
      <c r="VG87" s="39">
        <v>216992367771648</v>
      </c>
      <c r="VH87" s="39">
        <v>173843515703296</v>
      </c>
      <c r="VI87" s="39">
        <v>176612041555968</v>
      </c>
      <c r="VJ87" s="39">
        <v>153507147546624</v>
      </c>
      <c r="VK87" s="39">
        <v>127865957908480</v>
      </c>
      <c r="VL87" s="39">
        <v>79843962126336</v>
      </c>
      <c r="VM87" s="39">
        <v>93977046941696</v>
      </c>
      <c r="VN87" s="39">
        <v>83871265718272</v>
      </c>
      <c r="VO87" s="39">
        <v>68387233333248</v>
      </c>
      <c r="VP87" s="39">
        <v>55792623419392</v>
      </c>
      <c r="VQ87" s="39">
        <v>45689857900544</v>
      </c>
      <c r="VR87" s="39">
        <v>32352182992896</v>
      </c>
      <c r="VS87" s="39">
        <v>37438344921088</v>
      </c>
      <c r="VT87" s="39">
        <v>30979890610176</v>
      </c>
      <c r="VU87" s="39">
        <v>23351412129792</v>
      </c>
      <c r="VV87" s="39">
        <v>16851993100288</v>
      </c>
      <c r="VW87" s="39">
        <v>15570165563392</v>
      </c>
      <c r="VX87" s="39">
        <v>10916382900224</v>
      </c>
      <c r="VY87" s="39">
        <v>8514375254016</v>
      </c>
      <c r="VZ87" s="39">
        <v>8364667961344</v>
      </c>
      <c r="WA87" s="39">
        <v>8925204185088</v>
      </c>
      <c r="WB87" s="39">
        <v>5562041368576</v>
      </c>
      <c r="WC87" s="39">
        <v>4022415654912</v>
      </c>
      <c r="WD87" s="39">
        <v>3137483833344</v>
      </c>
      <c r="WE87" s="39">
        <v>2774976430080</v>
      </c>
      <c r="WF87" s="39">
        <v>1842480414720</v>
      </c>
      <c r="WG87" s="39">
        <v>2334250237952</v>
      </c>
      <c r="WH87" s="39">
        <v>1135459696640</v>
      </c>
      <c r="WI87" s="39">
        <v>1269428912128</v>
      </c>
      <c r="WJ87" s="39">
        <v>846176911360</v>
      </c>
      <c r="WK87" s="39">
        <v>815745138688</v>
      </c>
      <c r="WL87" s="39">
        <v>488645099520</v>
      </c>
      <c r="WM87" s="39">
        <v>719064006656</v>
      </c>
      <c r="WN87" s="36"/>
      <c r="WO87" s="37">
        <v>1.2574725887623723</v>
      </c>
      <c r="WP87" s="37" t="e">
        <v>#N/A</v>
      </c>
      <c r="WQ87" s="37">
        <v>18.845308756004442</v>
      </c>
      <c r="WR87" s="37" t="e">
        <v>#N/A</v>
      </c>
      <c r="WS87" s="37">
        <v>14.151044802311596</v>
      </c>
      <c r="WT87" s="37" t="e">
        <v>#N/A</v>
      </c>
      <c r="WU87" s="37">
        <v>212.07683642797022</v>
      </c>
      <c r="WV87" t="e">
        <v>#N/A</v>
      </c>
      <c r="WW87"/>
      <c r="WX87" s="39">
        <v>4.3355578292380672</v>
      </c>
      <c r="WY87" s="39">
        <v>528.83999999999992</v>
      </c>
      <c r="WZ87" s="39">
        <v>17.835448423051609</v>
      </c>
      <c r="XA87" s="39">
        <v>67.807339449541288</v>
      </c>
      <c r="XB87" s="227">
        <v>8459554765942193</v>
      </c>
      <c r="XC87" s="227">
        <v>599560836581961.75</v>
      </c>
      <c r="XD87" s="39">
        <v>246.58113608205755</v>
      </c>
      <c r="XE87" s="39">
        <v>17.355696833209549</v>
      </c>
      <c r="XF87" s="39">
        <v>287.84150435322704</v>
      </c>
      <c r="XG87" s="39">
        <v>25.978712218742515</v>
      </c>
      <c r="XH87" s="220"/>
      <c r="XI87" s="223"/>
      <c r="XJ87" s="223"/>
      <c r="XK87" s="187">
        <v>124740493335441</v>
      </c>
      <c r="XL87" s="187">
        <v>464757620294335</v>
      </c>
      <c r="XM87" s="187">
        <v>1236542626902280</v>
      </c>
      <c r="XN87" s="187">
        <v>2269993357822170</v>
      </c>
      <c r="XO87" s="187">
        <v>3468998613483050</v>
      </c>
      <c r="XP87" s="187">
        <v>4761518881649330</v>
      </c>
      <c r="XQ87" s="187">
        <v>6105519233725520</v>
      </c>
      <c r="XR87" s="187">
        <v>7370413626890080</v>
      </c>
      <c r="XS87" s="187">
        <v>8494023659461190</v>
      </c>
      <c r="XT87" s="187">
        <v>9435763197898940</v>
      </c>
      <c r="XU87" s="32">
        <v>1.01823874183642E+16</v>
      </c>
      <c r="XV87" s="32">
        <v>1.0627716020885E+16</v>
      </c>
      <c r="XW87" s="32">
        <v>1.05573189295281E+16</v>
      </c>
      <c r="XX87" s="187">
        <v>9991716764407790</v>
      </c>
      <c r="XY87" s="187">
        <v>8892882676447260</v>
      </c>
      <c r="XZ87" s="187">
        <v>7314714840691500</v>
      </c>
      <c r="YA87" s="187">
        <v>5493874770669000</v>
      </c>
      <c r="YB87" s="187">
        <v>3703866459623140</v>
      </c>
      <c r="YC87" s="187">
        <v>2208231347643140</v>
      </c>
      <c r="YD87" s="187">
        <v>1137860735374280</v>
      </c>
      <c r="YE87" s="187">
        <v>486776975464158</v>
      </c>
      <c r="YF87" s="187">
        <v>156044212247204</v>
      </c>
      <c r="YG87" s="187">
        <v>27884451813749.301</v>
      </c>
      <c r="YH87" s="187">
        <v>6717740723.0081301</v>
      </c>
      <c r="YI87" s="187">
        <v>161077895408.60599</v>
      </c>
      <c r="YJ87" s="187">
        <v>2282606473695.5</v>
      </c>
      <c r="YK87" s="187">
        <v>2665734592418.6201</v>
      </c>
      <c r="YL87" s="187">
        <v>1811454657361.79</v>
      </c>
      <c r="YM87" s="187">
        <v>896032191111.53699</v>
      </c>
      <c r="YN87" s="187">
        <v>373620782123.72803</v>
      </c>
      <c r="YO87" s="187">
        <v>151280379191.168</v>
      </c>
      <c r="YP87" s="187">
        <v>86486541930.932297</v>
      </c>
      <c r="YQ87" s="187">
        <v>86382235070.013199</v>
      </c>
      <c r="YR87" s="187">
        <v>116271214808.702</v>
      </c>
      <c r="YS87" s="187">
        <v>141389244042.33301</v>
      </c>
      <c r="YT87"/>
      <c r="YU87" s="187"/>
      <c r="YV87" s="187"/>
      <c r="YW87" s="187"/>
      <c r="YX87" s="187">
        <v>197185462946216</v>
      </c>
      <c r="YY87" s="187">
        <v>180113785509504</v>
      </c>
      <c r="YZ87" s="187">
        <v>156445180015026</v>
      </c>
      <c r="ZA87" s="187">
        <v>202608424969375</v>
      </c>
      <c r="ZB87" s="187">
        <v>291533129749979</v>
      </c>
      <c r="ZC87" s="187">
        <v>396862764018982</v>
      </c>
      <c r="ZD87" s="187">
        <v>506817282459596</v>
      </c>
      <c r="ZE87" s="187">
        <v>607283205756258</v>
      </c>
      <c r="ZF87" s="187">
        <v>691343788886596</v>
      </c>
      <c r="ZG87" s="187">
        <v>757770677456878</v>
      </c>
      <c r="ZH87" s="187">
        <v>810065056345272</v>
      </c>
      <c r="ZI87" s="187">
        <v>842438195465185</v>
      </c>
      <c r="ZJ87" s="187">
        <v>837867363777633</v>
      </c>
      <c r="ZK87" s="187">
        <v>796886604700192</v>
      </c>
      <c r="ZL87" s="187">
        <v>715030094095594</v>
      </c>
      <c r="ZM87" s="187">
        <v>594515408922332</v>
      </c>
      <c r="ZN87" s="187">
        <v>452674044305189</v>
      </c>
      <c r="ZO87" s="187">
        <v>310576133762784</v>
      </c>
      <c r="ZP87" s="187">
        <v>189701155836317</v>
      </c>
      <c r="ZQ87" s="187">
        <v>101591728412057</v>
      </c>
      <c r="ZR87" s="187">
        <v>46938912015616.898</v>
      </c>
      <c r="ZS87" s="187">
        <v>18316236358209.199</v>
      </c>
      <c r="ZT87" s="187">
        <v>5899228261313.9404</v>
      </c>
      <c r="ZU87" s="187">
        <v>81137568615.638504</v>
      </c>
      <c r="ZV87" s="187">
        <v>782696535785.79199</v>
      </c>
      <c r="ZW87" s="187">
        <v>2887230812522.77</v>
      </c>
      <c r="ZX87" s="187">
        <v>3438901360336.8701</v>
      </c>
      <c r="ZY87" s="187">
        <v>2703682701517.2002</v>
      </c>
      <c r="ZZ87" s="187">
        <v>1721309575954.3899</v>
      </c>
      <c r="AAA87" s="187">
        <v>998161182154.98499</v>
      </c>
      <c r="AAB87" s="187">
        <v>564733348843.55505</v>
      </c>
      <c r="AAC87" s="187">
        <v>344387585429.91699</v>
      </c>
      <c r="AAD87" s="187">
        <v>312370701506.55298</v>
      </c>
      <c r="AAE87" s="187">
        <v>368221734774.70502</v>
      </c>
      <c r="AAF87" s="187">
        <v>410345244463.255</v>
      </c>
    </row>
    <row r="88" spans="1:708" x14ac:dyDescent="0.3">
      <c r="A88" s="2">
        <v>43132</v>
      </c>
      <c r="B88" s="4" t="s">
        <v>6</v>
      </c>
      <c r="C88" s="4" t="s">
        <v>28</v>
      </c>
      <c r="D88" s="4">
        <v>53</v>
      </c>
      <c r="E88" s="3">
        <v>0.80237268518518512</v>
      </c>
      <c r="F88" s="3">
        <v>0.80590277777777775</v>
      </c>
      <c r="G88" s="196"/>
      <c r="H88" s="57">
        <v>43132.802372685182</v>
      </c>
      <c r="I88" s="57">
        <v>43132.805902777778</v>
      </c>
      <c r="J88" s="196">
        <f t="shared" si="2"/>
        <v>82</v>
      </c>
      <c r="K88" s="77">
        <v>2.2999999999999998</v>
      </c>
      <c r="L88" s="53">
        <v>92</v>
      </c>
      <c r="M88" s="53">
        <v>8.3000000000000007</v>
      </c>
      <c r="N88" s="53">
        <v>1.1000000000000001</v>
      </c>
      <c r="O88" s="53">
        <v>359</v>
      </c>
      <c r="P88" s="53">
        <v>987.3</v>
      </c>
      <c r="Q88" s="54">
        <v>2</v>
      </c>
      <c r="R88" s="210" t="s">
        <v>28</v>
      </c>
      <c r="S88" s="211">
        <v>14.04</v>
      </c>
      <c r="T88" s="211">
        <v>1.9599813866914841</v>
      </c>
      <c r="U88" s="212">
        <v>3151.8666666666668</v>
      </c>
      <c r="V88" s="78">
        <v>53</v>
      </c>
      <c r="W88" s="116">
        <v>4.7311475409836063</v>
      </c>
      <c r="X88" s="116">
        <v>100.15773565573771</v>
      </c>
      <c r="Y88" s="116">
        <v>2.5730532786885245</v>
      </c>
      <c r="Z88" s="117">
        <v>14.07343227245892</v>
      </c>
      <c r="AA88" s="117">
        <v>1281.3875579999994</v>
      </c>
      <c r="AB88" s="116">
        <v>1.1603205820327867</v>
      </c>
      <c r="AC88" s="116">
        <v>1.3382920576721311</v>
      </c>
      <c r="AD88" s="116">
        <v>30.514907786885246</v>
      </c>
      <c r="AE88" s="116">
        <v>10.373874588524597</v>
      </c>
      <c r="AF88" s="116">
        <v>323.62848360655738</v>
      </c>
      <c r="AG88" s="116">
        <v>1.0852202886229505</v>
      </c>
      <c r="AH88" s="116">
        <v>78.519877049180323</v>
      </c>
      <c r="AI88" s="116">
        <v>408.35635245901642</v>
      </c>
      <c r="AJ88" s="118">
        <v>53.525845286885243</v>
      </c>
      <c r="AK88" s="83">
        <v>1281.3771963398688</v>
      </c>
      <c r="AL88" s="84">
        <v>9.1358835978370898</v>
      </c>
      <c r="AM88" s="76"/>
      <c r="AN88" s="48">
        <v>539.94790230170577</v>
      </c>
      <c r="AO88" s="49">
        <v>71.694820795417101</v>
      </c>
      <c r="AP88" s="48">
        <v>1.481235026454657</v>
      </c>
      <c r="AQ88" s="49">
        <v>4.2653713424274285E-2</v>
      </c>
      <c r="AR88" s="49">
        <v>1.1844872381462039</v>
      </c>
      <c r="AS88" s="49">
        <v>1.0811162088129418E-2</v>
      </c>
      <c r="AT88" s="89">
        <v>575.48207068904946</v>
      </c>
      <c r="AU88" s="90">
        <v>67.934572275369305</v>
      </c>
      <c r="AV88" s="89">
        <v>421.69369501053205</v>
      </c>
      <c r="AW88" s="90">
        <v>49.780144787933267</v>
      </c>
      <c r="AX88" s="74">
        <v>395.36035425354817</v>
      </c>
      <c r="AY88" s="74">
        <v>38.934421107223883</v>
      </c>
      <c r="AZ88" s="74">
        <v>300.90789566306961</v>
      </c>
      <c r="BA88" s="90">
        <v>31.35636574212495</v>
      </c>
      <c r="BB88" s="89">
        <v>1259.7719030761778</v>
      </c>
      <c r="BC88" s="74">
        <v>133.37658221605909</v>
      </c>
      <c r="BD88" s="74">
        <v>401.47925081726777</v>
      </c>
      <c r="BE88" s="70">
        <v>45.023313347428655</v>
      </c>
      <c r="BF88" s="74">
        <v>274.54895914685562</v>
      </c>
      <c r="BG88" s="69">
        <v>41.804080672326279</v>
      </c>
      <c r="BH88" s="88">
        <v>167.08873270844126</v>
      </c>
      <c r="BI88" s="70">
        <v>19.724509531618086</v>
      </c>
      <c r="BJ88" s="70">
        <v>143.07537307727716</v>
      </c>
      <c r="BK88" s="70">
        <v>14.909292150729984</v>
      </c>
      <c r="BL88" s="70">
        <v>130.54225337409608</v>
      </c>
      <c r="BM88" s="69">
        <v>19.876960772883226</v>
      </c>
      <c r="BN88" s="71">
        <v>1056351.6460973686</v>
      </c>
      <c r="BO88" s="72">
        <v>1141123.4209944967</v>
      </c>
      <c r="BP88" s="73">
        <v>3127885124807415</v>
      </c>
      <c r="BQ88" s="73">
        <v>3378896589298292</v>
      </c>
      <c r="BR88" s="49">
        <v>71.37400445587889</v>
      </c>
      <c r="BS88" s="49">
        <v>65.519779237786565</v>
      </c>
      <c r="BT88" s="70">
        <v>211.3403123479431</v>
      </c>
      <c r="BU88" s="69">
        <v>194.00579685341654</v>
      </c>
      <c r="BV88" s="85">
        <v>942828895281308.87</v>
      </c>
      <c r="BW88" s="75">
        <v>1116931516989175.6</v>
      </c>
      <c r="BX88" s="75">
        <v>1100376571530108</v>
      </c>
      <c r="BY88" s="75">
        <v>1334987609619849</v>
      </c>
      <c r="BZ88" s="75">
        <v>1326370434693400.7</v>
      </c>
      <c r="CA88" s="75">
        <v>1634389835151801.2</v>
      </c>
      <c r="CB88" s="75">
        <v>1910339755372585.7</v>
      </c>
      <c r="CC88" s="75">
        <v>2097005066164421.5</v>
      </c>
      <c r="CD88" s="75">
        <v>2070399309660429.5</v>
      </c>
      <c r="CE88" s="75">
        <v>2413364882330140</v>
      </c>
      <c r="CF88" s="75">
        <v>2508472350851530</v>
      </c>
      <c r="CG88" s="75">
        <v>2670433026540930</v>
      </c>
      <c r="CH88" s="75">
        <v>2934227402230743.5</v>
      </c>
      <c r="CI88" s="75">
        <v>3242430175337804.5</v>
      </c>
      <c r="CJ88" s="75">
        <v>3250106934687307</v>
      </c>
      <c r="CK88" s="75">
        <v>3488015964172795.5</v>
      </c>
      <c r="CL88" s="75">
        <v>3788279472444779.5</v>
      </c>
      <c r="CM88" s="75">
        <v>3880130070415524</v>
      </c>
      <c r="CN88" s="75">
        <v>3987456956440153</v>
      </c>
      <c r="CO88" s="75">
        <v>4221419849521087.5</v>
      </c>
      <c r="CP88" s="75">
        <v>4420685400679358</v>
      </c>
      <c r="CQ88" s="75">
        <v>4615936849931251</v>
      </c>
      <c r="CR88" s="75">
        <v>4895842012613456</v>
      </c>
      <c r="CS88" s="75">
        <v>5054759003460707</v>
      </c>
      <c r="CT88" s="75">
        <v>5070718292412720</v>
      </c>
      <c r="CU88" s="75">
        <v>5341122441434152</v>
      </c>
      <c r="CV88" s="75">
        <v>5399711598180616</v>
      </c>
      <c r="CW88" s="75">
        <v>5504197093706351</v>
      </c>
      <c r="CX88" s="75">
        <v>5599190326251639</v>
      </c>
      <c r="CY88" s="75">
        <v>5668760829686716</v>
      </c>
      <c r="CZ88" s="75">
        <v>5616119882392462</v>
      </c>
      <c r="DA88" s="75">
        <v>5760829416270336</v>
      </c>
      <c r="DB88" s="75">
        <v>5684621169861020</v>
      </c>
      <c r="DC88" s="75">
        <v>5751437972464239</v>
      </c>
      <c r="DD88" s="75">
        <v>5673352453416547</v>
      </c>
      <c r="DE88" s="75">
        <v>5559209684714241</v>
      </c>
      <c r="DF88" s="75">
        <v>5438730429511979</v>
      </c>
      <c r="DG88" s="75">
        <v>5240648750505461</v>
      </c>
      <c r="DH88" s="75">
        <v>5084937382305453</v>
      </c>
      <c r="DI88" s="75">
        <v>4905606185697351</v>
      </c>
      <c r="DJ88" s="75">
        <v>4667741675018198</v>
      </c>
      <c r="DK88" s="75">
        <v>4468946229653492</v>
      </c>
      <c r="DL88" s="75">
        <v>4219060880797963.5</v>
      </c>
      <c r="DM88" s="75">
        <v>4044700539613526.5</v>
      </c>
      <c r="DN88" s="75">
        <v>3849905405998339.5</v>
      </c>
      <c r="DO88" s="75">
        <v>3607982607526493.5</v>
      </c>
      <c r="DP88" s="75">
        <v>3384333856205452</v>
      </c>
      <c r="DQ88" s="75">
        <v>3241082582311679.5</v>
      </c>
      <c r="DR88" s="75">
        <v>3049861782793352</v>
      </c>
      <c r="DS88" s="75">
        <v>2792585855174460</v>
      </c>
      <c r="DT88" s="75">
        <v>2643039754909075.5</v>
      </c>
      <c r="DU88" s="75">
        <v>2390988934203659.5</v>
      </c>
      <c r="DV88" s="75">
        <v>2238190512966985.5</v>
      </c>
      <c r="DW88" s="75">
        <v>2043477469554693</v>
      </c>
      <c r="DX88" s="75">
        <v>1827599907978870</v>
      </c>
      <c r="DY88" s="75">
        <v>1647735115581034.5</v>
      </c>
      <c r="DZ88" s="75">
        <v>1477933939456391.5</v>
      </c>
      <c r="EA88" s="75">
        <v>1306532806745199.7</v>
      </c>
      <c r="EB88" s="75">
        <v>1167414010595491</v>
      </c>
      <c r="EC88" s="75">
        <v>1011154726530048.7</v>
      </c>
      <c r="ED88" s="75">
        <v>885174053457290.37</v>
      </c>
      <c r="EE88" s="75">
        <v>730903762270668.25</v>
      </c>
      <c r="EF88" s="75">
        <v>641513742481960.62</v>
      </c>
      <c r="EG88" s="75">
        <v>543793688281296.56</v>
      </c>
      <c r="EH88" s="75">
        <v>464809314274202.94</v>
      </c>
      <c r="EI88" s="75">
        <v>381897348258605.5</v>
      </c>
      <c r="EJ88" s="75">
        <v>318307786063520.56</v>
      </c>
      <c r="EK88" s="75">
        <v>266036865998926.34</v>
      </c>
      <c r="EL88" s="75">
        <v>211981287357258.16</v>
      </c>
      <c r="EM88" s="75">
        <v>175211202734774.34</v>
      </c>
      <c r="EN88" s="75">
        <v>143028340673393.37</v>
      </c>
      <c r="EO88" s="75">
        <v>115780190685070.48</v>
      </c>
      <c r="EP88" s="75">
        <v>95382877367153.734</v>
      </c>
      <c r="EQ88" s="75">
        <v>69265920561343.344</v>
      </c>
      <c r="ER88" s="75">
        <v>57444547697610.82</v>
      </c>
      <c r="ES88" s="75">
        <v>43186256678055.68</v>
      </c>
      <c r="ET88" s="75">
        <v>32105967626434.449</v>
      </c>
      <c r="EU88" s="75">
        <v>23321018274147.258</v>
      </c>
      <c r="EV88" s="75">
        <v>17324514929012.461</v>
      </c>
      <c r="EW88" s="75">
        <v>12134922322386.523</v>
      </c>
      <c r="EX88" s="75">
        <v>7344710879494.8027</v>
      </c>
      <c r="EY88" s="75">
        <v>8231490090610.7012</v>
      </c>
      <c r="EZ88" s="75">
        <v>4589830849840.3711</v>
      </c>
      <c r="FA88" s="75">
        <v>3326967809595.437</v>
      </c>
      <c r="FB88" s="75">
        <v>2284334528127.6279</v>
      </c>
      <c r="FC88" s="75">
        <v>3170877606283.3589</v>
      </c>
      <c r="FD88" s="75">
        <v>1301697955119.4382</v>
      </c>
      <c r="FE88" s="75">
        <v>1150813322764.5388</v>
      </c>
      <c r="FF88" s="75">
        <v>492283922771.72626</v>
      </c>
      <c r="FG88" s="75">
        <v>557655136760.29578</v>
      </c>
      <c r="FH88" s="75">
        <v>591668780957.35852</v>
      </c>
      <c r="FI88" s="75">
        <v>239467554900.65689</v>
      </c>
      <c r="FJ88" s="182">
        <v>515648035646536.44</v>
      </c>
      <c r="FK88" s="75">
        <v>656215107287496</v>
      </c>
      <c r="FL88" s="75">
        <v>826920154854840</v>
      </c>
      <c r="FM88" s="75">
        <v>900304379566101.62</v>
      </c>
      <c r="FN88" s="75">
        <v>1073693037820390.6</v>
      </c>
      <c r="FO88" s="75">
        <v>1290134762216433.5</v>
      </c>
      <c r="FP88" s="75">
        <v>1396069919364731.5</v>
      </c>
      <c r="FQ88" s="75">
        <v>1602207608826568</v>
      </c>
      <c r="FR88" s="39">
        <v>1717190571423166.2</v>
      </c>
      <c r="FS88" s="39">
        <v>2096132390933314</v>
      </c>
      <c r="FT88" s="39">
        <v>2193394241748959</v>
      </c>
      <c r="FU88" s="39">
        <v>2430639693649499</v>
      </c>
      <c r="FV88" s="39">
        <v>2548329521538302</v>
      </c>
      <c r="FW88" s="39">
        <v>2929135857822844.5</v>
      </c>
      <c r="FX88" s="39">
        <v>2978885620030405</v>
      </c>
      <c r="FY88" s="39">
        <v>3176672643399301</v>
      </c>
      <c r="FZ88" s="39">
        <v>3468610670423509.5</v>
      </c>
      <c r="GA88" s="39">
        <v>3602371456040908</v>
      </c>
      <c r="GB88" s="39">
        <v>3746456538590145</v>
      </c>
      <c r="GC88" s="39">
        <v>3908597377436013.5</v>
      </c>
      <c r="GD88" s="39">
        <v>4028162412655544</v>
      </c>
      <c r="GE88" s="39">
        <v>4219110318799262</v>
      </c>
      <c r="GF88" s="39">
        <v>4422059029036818.5</v>
      </c>
      <c r="GG88" s="39">
        <v>4544232442033603</v>
      </c>
      <c r="GH88" s="39">
        <v>4731121360565981</v>
      </c>
      <c r="GI88" s="39">
        <v>4864750958807570</v>
      </c>
      <c r="GJ88" s="39">
        <v>4966998966399360</v>
      </c>
      <c r="GK88" s="39">
        <v>4897047934201061</v>
      </c>
      <c r="GL88" s="39">
        <v>4883017088070132</v>
      </c>
      <c r="GM88" s="39">
        <v>4876781893828643</v>
      </c>
      <c r="GN88" s="39">
        <v>4860681973719610</v>
      </c>
      <c r="GO88" s="39">
        <v>4888089601819627</v>
      </c>
      <c r="GP88" s="39">
        <v>4814587230873384</v>
      </c>
      <c r="GQ88" s="39">
        <v>4732638687071936</v>
      </c>
      <c r="GR88" s="39">
        <v>4682969529356134</v>
      </c>
      <c r="GS88" s="39">
        <v>4587177950802327</v>
      </c>
      <c r="GT88" s="39">
        <v>4544798434384942</v>
      </c>
      <c r="GU88" s="39">
        <v>4476829605350362</v>
      </c>
      <c r="GV88" s="39">
        <v>4443383736230917</v>
      </c>
      <c r="GW88" s="39">
        <v>4437397166504297</v>
      </c>
      <c r="GX88" s="39">
        <v>4383469013483789</v>
      </c>
      <c r="GY88" s="39">
        <v>4276898355742410</v>
      </c>
      <c r="GZ88" s="39">
        <v>4201492313501873.5</v>
      </c>
      <c r="HA88" s="39">
        <v>4080691282269640</v>
      </c>
      <c r="HB88" s="39">
        <v>3996062248962472</v>
      </c>
      <c r="HC88" s="39">
        <v>3859874085628534</v>
      </c>
      <c r="HD88" s="39">
        <v>3682884955262876.5</v>
      </c>
      <c r="HE88" s="39">
        <v>3512672623823706</v>
      </c>
      <c r="HF88" s="39">
        <v>3319927793182627.5</v>
      </c>
      <c r="HG88" s="39">
        <v>3149953733477363</v>
      </c>
      <c r="HH88" s="39">
        <v>2923226459496281</v>
      </c>
      <c r="HI88" s="39">
        <v>2689225519475169</v>
      </c>
      <c r="HJ88" s="39">
        <v>2509534415865593.5</v>
      </c>
      <c r="HK88" s="39">
        <v>2283396484995572.5</v>
      </c>
      <c r="HL88" s="39">
        <v>2059239938018068.2</v>
      </c>
      <c r="HM88" s="39">
        <v>1872852556410635.5</v>
      </c>
      <c r="HN88" s="39">
        <v>1676207718641858.7</v>
      </c>
      <c r="HO88" s="39">
        <v>1499860107024701.5</v>
      </c>
      <c r="HP88" s="39">
        <v>1311301264435425.2</v>
      </c>
      <c r="HQ88" s="39">
        <v>1168643621235789.2</v>
      </c>
      <c r="HR88" s="39">
        <v>1014596121710134.6</v>
      </c>
      <c r="HS88" s="39">
        <v>864352294651668.62</v>
      </c>
      <c r="HT88" s="39">
        <v>742181816778256.62</v>
      </c>
      <c r="HU88" s="39">
        <v>619937330480816.62</v>
      </c>
      <c r="HV88" s="39">
        <v>511561771910945.12</v>
      </c>
      <c r="HW88" s="39">
        <v>439460731655714.31</v>
      </c>
      <c r="HX88" s="39">
        <v>370276921392833.25</v>
      </c>
      <c r="HY88" s="39">
        <v>285114652239699.75</v>
      </c>
      <c r="HZ88" s="39">
        <v>238290019284665.12</v>
      </c>
      <c r="IA88" s="39">
        <v>190269081830045.12</v>
      </c>
      <c r="IB88" s="39">
        <v>154259661964401.28</v>
      </c>
      <c r="IC88" s="39">
        <v>125011057701218.83</v>
      </c>
      <c r="ID88" s="39">
        <v>99634951644377.453</v>
      </c>
      <c r="IE88" s="39">
        <v>81537705952354.422</v>
      </c>
      <c r="IF88" s="39">
        <v>67215968804402.789</v>
      </c>
      <c r="IG88" s="39">
        <v>48982211576895.094</v>
      </c>
      <c r="IH88" s="39">
        <v>39032542364646.391</v>
      </c>
      <c r="II88" s="39">
        <v>32220342663996.379</v>
      </c>
      <c r="IJ88" s="39">
        <v>21596089009694.734</v>
      </c>
      <c r="IK88" s="39">
        <v>22631478892044.602</v>
      </c>
      <c r="IL88" s="39">
        <v>14940604339444.252</v>
      </c>
      <c r="IM88" s="39">
        <v>11861865013328.902</v>
      </c>
      <c r="IN88" s="39">
        <v>10487537137534.633</v>
      </c>
      <c r="IO88" s="39">
        <v>9158244285758.4082</v>
      </c>
      <c r="IP88" s="39">
        <v>6187631454016.8662</v>
      </c>
      <c r="IQ88" s="39">
        <v>4391251450394.1128</v>
      </c>
      <c r="IR88" s="39">
        <v>4057705728450.2578</v>
      </c>
      <c r="IS88" s="39">
        <v>3766939706011.6123</v>
      </c>
      <c r="IT88" s="39">
        <v>2808705399563.5654</v>
      </c>
      <c r="IU88" s="39">
        <v>3035054144777.7861</v>
      </c>
      <c r="IV88" s="39">
        <v>2446689140028.6328</v>
      </c>
      <c r="IW88" s="39">
        <v>1563056909107.8921</v>
      </c>
      <c r="IY88" s="219">
        <v>9.2740019063407573</v>
      </c>
      <c r="IZ88" s="219">
        <v>1.0402631629725569</v>
      </c>
      <c r="JA88" s="33">
        <v>1</v>
      </c>
      <c r="JB88" s="39">
        <v>5773854407448031</v>
      </c>
      <c r="JC88" s="39">
        <v>754725254687850.25</v>
      </c>
      <c r="JD88" s="33">
        <v>1</v>
      </c>
      <c r="JE88" s="32">
        <v>1.1878526661321998E+16</v>
      </c>
      <c r="JF88" s="32">
        <v>1560841487430489</v>
      </c>
      <c r="JG88" s="32"/>
      <c r="JH88" s="32"/>
      <c r="JI88" s="32">
        <v>4278234662989050</v>
      </c>
      <c r="JJ88" s="32">
        <v>4339088172685130</v>
      </c>
      <c r="JK88" s="32">
        <v>6951475403547680</v>
      </c>
      <c r="JL88" s="32">
        <v>1.02866815214023E+16</v>
      </c>
      <c r="JM88" s="32">
        <v>1.14830879585674E+16</v>
      </c>
      <c r="JN88" s="32">
        <v>1.18391261812908E+16</v>
      </c>
      <c r="JO88" s="32">
        <v>1.18834209312889E+16</v>
      </c>
      <c r="JP88" s="32">
        <v>1.17777069789597E+16</v>
      </c>
      <c r="JQ88" s="32">
        <v>1.10604619797926E+16</v>
      </c>
      <c r="JR88" s="32">
        <v>9844509835019810</v>
      </c>
      <c r="JS88" s="32">
        <v>8418935080762990</v>
      </c>
      <c r="JT88" s="32">
        <v>6807466973092650</v>
      </c>
      <c r="JU88" s="32">
        <v>5530673828590930</v>
      </c>
      <c r="JV88" s="32">
        <v>4525311672595160</v>
      </c>
      <c r="JW88" s="32">
        <v>3490733300113650</v>
      </c>
      <c r="JX88" s="32">
        <v>2408675093169700</v>
      </c>
      <c r="JY88" s="32">
        <v>1547043266828750</v>
      </c>
      <c r="JZ88" s="32">
        <v>884632975870426</v>
      </c>
      <c r="KA88" s="32">
        <v>459814694333897</v>
      </c>
      <c r="KB88" s="32">
        <v>263093510930832</v>
      </c>
      <c r="KC88" s="32">
        <v>139736157466812</v>
      </c>
      <c r="KD88" s="32">
        <v>88073985885508.406</v>
      </c>
      <c r="KE88" s="32">
        <v>52677467624527.898</v>
      </c>
      <c r="KF88" s="32">
        <v>33307723523281.398</v>
      </c>
      <c r="KG88" s="32">
        <v>19196484685756.199</v>
      </c>
      <c r="KH88" s="32">
        <v>10295985412832.301</v>
      </c>
      <c r="KI88" s="32">
        <v>4851010549015.9102</v>
      </c>
      <c r="KJ88" s="32">
        <v>2921376608436.6001</v>
      </c>
      <c r="KK88" s="32">
        <v>1916755279183.3101</v>
      </c>
      <c r="KL88" s="32">
        <v>1600539653450.0901</v>
      </c>
      <c r="KM88" s="33">
        <v>1</v>
      </c>
      <c r="KN88" s="32">
        <v>7783181475584760</v>
      </c>
      <c r="KO88" s="32">
        <v>55652.305053071395</v>
      </c>
      <c r="KP88" s="32">
        <v>7720018852834190</v>
      </c>
      <c r="KQ88" s="32">
        <v>8640350822984420</v>
      </c>
      <c r="KR88" s="32">
        <v>7337830661510460</v>
      </c>
      <c r="KS88" s="32">
        <v>7768383999152960</v>
      </c>
      <c r="KT88" s="32">
        <v>7004504795897020</v>
      </c>
      <c r="KU88" s="32">
        <v>7654181139059380</v>
      </c>
      <c r="KV88" s="32">
        <v>7417700793844080</v>
      </c>
      <c r="KW88" s="32">
        <v>7654228068352920</v>
      </c>
      <c r="KX88" s="32">
        <v>8439987015698130</v>
      </c>
      <c r="KY88" s="32">
        <v>7796652649312870</v>
      </c>
      <c r="KZ88" s="32">
        <v>7360599119762520</v>
      </c>
      <c r="LA88" s="32">
        <v>7916862328021960</v>
      </c>
      <c r="LB88" s="32">
        <v>8528490640649180</v>
      </c>
      <c r="LC88" s="32">
        <v>8318527387253050</v>
      </c>
      <c r="LD88" s="32">
        <v>7931616726007760</v>
      </c>
      <c r="LE88" s="32">
        <v>8419471676417390</v>
      </c>
      <c r="LF88" s="32">
        <v>8697586615189150</v>
      </c>
      <c r="LG88" s="32">
        <v>8595945529828690</v>
      </c>
      <c r="LH88" s="32">
        <v>9091808393744760</v>
      </c>
      <c r="LI88" s="32">
        <v>9024048337463850</v>
      </c>
      <c r="LJ88" s="32">
        <v>9109196019642920</v>
      </c>
      <c r="LK88" s="32">
        <v>9280394645211740</v>
      </c>
      <c r="LL88" s="32">
        <v>9271399931159870</v>
      </c>
      <c r="LM88" s="32">
        <v>9467042262149250</v>
      </c>
      <c r="LN88" s="32">
        <v>9725987584614470</v>
      </c>
      <c r="LO88" s="32">
        <v>9548182129057420</v>
      </c>
      <c r="LP88" s="32">
        <v>9716382114699280</v>
      </c>
      <c r="LQ88" s="32">
        <v>9804355305080200</v>
      </c>
      <c r="LR88" s="32">
        <v>9752692124663800</v>
      </c>
      <c r="LS88" s="32">
        <v>1.00143249977778E+16</v>
      </c>
      <c r="LT88" s="32">
        <v>9795231965063630</v>
      </c>
      <c r="LU88" s="32">
        <v>9856822818670160</v>
      </c>
      <c r="LV88" s="32">
        <v>9883245654241880</v>
      </c>
      <c r="LW88" s="32">
        <v>9810248502177340</v>
      </c>
      <c r="LX88" s="32">
        <v>9709350609339430</v>
      </c>
      <c r="LY88" s="32">
        <v>9450004032676060</v>
      </c>
      <c r="LZ88" s="32">
        <v>9409382682238560</v>
      </c>
      <c r="MA88" s="32">
        <v>9339529862634300</v>
      </c>
      <c r="MB88" s="32">
        <v>9157800398149150</v>
      </c>
      <c r="MC88" s="32">
        <v>9061151040109700</v>
      </c>
      <c r="MD88" s="32">
        <v>8775624522202170</v>
      </c>
      <c r="ME88" s="32">
        <v>8616536612373480</v>
      </c>
      <c r="MF88" s="32">
        <v>8470262945271430</v>
      </c>
      <c r="MG88" s="32">
        <v>8257605286861700</v>
      </c>
      <c r="MH88" s="32">
        <v>7967341928152550</v>
      </c>
      <c r="MI88" s="32">
        <v>7658819684859180</v>
      </c>
      <c r="MJ88" s="32">
        <v>7244779857641850</v>
      </c>
      <c r="MK88" s="32">
        <v>7137656968052110</v>
      </c>
      <c r="ML88" s="32">
        <v>6817027903809150</v>
      </c>
      <c r="MM88" s="32">
        <v>6539970878969970</v>
      </c>
      <c r="MN88" s="32">
        <v>6051839715513840</v>
      </c>
      <c r="MO88" s="32">
        <v>5863253018435290</v>
      </c>
      <c r="MP88" s="32">
        <v>5428909200724130</v>
      </c>
      <c r="MQ88" s="32">
        <v>5074690811791010</v>
      </c>
      <c r="MR88" s="32">
        <v>4760038884845860</v>
      </c>
      <c r="MS88" s="32">
        <v>4416928971902400</v>
      </c>
      <c r="MT88" s="32">
        <v>4114734802477520</v>
      </c>
      <c r="MU88" s="32">
        <v>3711709569177060</v>
      </c>
      <c r="MV88" s="32">
        <v>3435281399126510</v>
      </c>
      <c r="MW88" s="32">
        <v>3096906390331720</v>
      </c>
      <c r="MX88" s="32">
        <v>2823806136140320</v>
      </c>
      <c r="MY88" s="32">
        <v>2529362795019660</v>
      </c>
      <c r="MZ88" s="32">
        <v>2268747600913560</v>
      </c>
      <c r="NA88" s="32">
        <v>2054729908398540</v>
      </c>
      <c r="NB88" s="32">
        <v>1876031014433160</v>
      </c>
      <c r="NC88" s="32">
        <v>1567484928742760</v>
      </c>
      <c r="ND88" s="32">
        <v>1422231399040300</v>
      </c>
      <c r="NE88" s="32">
        <v>1254603561182090</v>
      </c>
      <c r="NF88" s="32">
        <v>1041309006923470</v>
      </c>
      <c r="NG88" s="32">
        <v>919032008222825</v>
      </c>
      <c r="NH88" s="32">
        <v>780837330767211</v>
      </c>
      <c r="NI88" s="32">
        <v>659911996758738</v>
      </c>
      <c r="NJ88" s="32">
        <v>516347389772255</v>
      </c>
      <c r="NK88" s="32">
        <v>455978123159277</v>
      </c>
      <c r="NL88" s="32">
        <v>382659364483611</v>
      </c>
      <c r="NM88" s="32">
        <v>323782804273895</v>
      </c>
      <c r="NN88" s="32">
        <v>255575209701840</v>
      </c>
      <c r="NO88" s="32">
        <v>202019828203388</v>
      </c>
      <c r="NP88" s="32">
        <v>160434077318524</v>
      </c>
      <c r="NQ88" s="32">
        <v>121583263057166</v>
      </c>
      <c r="NR88" s="32">
        <v>99846788053104.594</v>
      </c>
      <c r="NS88" s="32">
        <v>82088319896151.906</v>
      </c>
      <c r="NT88" s="32">
        <v>61427153584965.203</v>
      </c>
      <c r="NU88" s="32">
        <v>48969230205255.398</v>
      </c>
      <c r="NV88" s="32">
        <v>31804320125220</v>
      </c>
      <c r="NW88" s="32">
        <v>24185782096774.301</v>
      </c>
      <c r="NX88" s="32">
        <v>22670643969057</v>
      </c>
      <c r="NY88" s="32">
        <v>20312325101583.801</v>
      </c>
      <c r="NZ88" s="32">
        <v>20202449657384.5</v>
      </c>
      <c r="OA88" s="32">
        <v>13395745112542.199</v>
      </c>
      <c r="OB88" s="32">
        <v>12836287184430.9</v>
      </c>
      <c r="OC88" s="32">
        <v>12375350017810</v>
      </c>
      <c r="OD88" s="32">
        <v>8700995129951.0898</v>
      </c>
      <c r="OE88" s="32">
        <v>8535073593986.4697</v>
      </c>
      <c r="OF88" s="32">
        <v>7980250922609.9102</v>
      </c>
      <c r="OG88" s="32">
        <v>4604790113143.3096</v>
      </c>
      <c r="OH88" s="32">
        <v>6548238494448.8496</v>
      </c>
      <c r="OI88" s="32">
        <v>4958233078950.8301</v>
      </c>
      <c r="OJ88" s="32">
        <v>2970826822970.6401</v>
      </c>
      <c r="OL88" s="173">
        <v>154.71559977249009</v>
      </c>
      <c r="OM88" s="173">
        <v>40.975579998447266</v>
      </c>
      <c r="ON88" s="173" t="e">
        <v>#N/A</v>
      </c>
      <c r="OO88" s="173" t="e">
        <v>#N/A</v>
      </c>
      <c r="OP88" s="6">
        <v>167.39536877529579</v>
      </c>
      <c r="OQ88" s="6">
        <v>8.5755003149152849</v>
      </c>
      <c r="OR88" s="6">
        <v>146.90768572300914</v>
      </c>
      <c r="OS88" s="6">
        <v>23.76874036850888</v>
      </c>
      <c r="OT88" s="175">
        <v>4429437203283520</v>
      </c>
      <c r="OU88" s="175">
        <v>138641193607374</v>
      </c>
      <c r="OV88" s="176">
        <v>252.909493192214</v>
      </c>
      <c r="OW88" s="176">
        <v>29.074474369964001</v>
      </c>
      <c r="OX88" s="39">
        <v>1279583097716730</v>
      </c>
      <c r="OY88" s="39">
        <v>1427955158876160</v>
      </c>
      <c r="OZ88" s="39">
        <v>1987924807647230</v>
      </c>
      <c r="PA88" s="39">
        <v>722382562000896</v>
      </c>
      <c r="PB88" s="39">
        <v>423149338361856</v>
      </c>
      <c r="PC88" s="39">
        <v>1097800888614910</v>
      </c>
      <c r="PD88" s="39">
        <v>610983726809088</v>
      </c>
      <c r="PE88" s="39">
        <v>1047506351816700</v>
      </c>
      <c r="PF88" s="39">
        <v>1372810865803260</v>
      </c>
      <c r="PG88" s="39">
        <v>1952358049251320</v>
      </c>
      <c r="PH88" s="39">
        <v>2037462557786110</v>
      </c>
      <c r="PI88" s="39">
        <v>1787672762777600</v>
      </c>
      <c r="PJ88" s="39">
        <v>2030412771622910</v>
      </c>
      <c r="PK88" s="39">
        <v>2657355321835520</v>
      </c>
      <c r="PL88" s="39">
        <v>2617754649624570</v>
      </c>
      <c r="PM88" s="39">
        <v>2683766417915900</v>
      </c>
      <c r="PN88" s="39">
        <v>3064051412238330</v>
      </c>
      <c r="PO88" s="39">
        <v>3391318256517120</v>
      </c>
      <c r="PP88" s="39">
        <v>3671305832366080</v>
      </c>
      <c r="PQ88" s="39">
        <v>4000293884788730</v>
      </c>
      <c r="PR88" s="39">
        <v>4088350914904060</v>
      </c>
      <c r="PS88" s="39">
        <v>4288910049935360</v>
      </c>
      <c r="PT88" s="39">
        <v>4648450083782650</v>
      </c>
      <c r="PU88" s="39">
        <v>4828161715994620</v>
      </c>
      <c r="PV88" s="39">
        <v>5281237816049660</v>
      </c>
      <c r="PW88" s="39">
        <v>4917264570646520</v>
      </c>
      <c r="PX88" s="39">
        <v>5263355719712760</v>
      </c>
      <c r="PY88" s="39">
        <v>5686345573859320</v>
      </c>
      <c r="PZ88" s="39">
        <v>5997141218557950</v>
      </c>
      <c r="QA88" s="39">
        <v>5879048945270780</v>
      </c>
      <c r="QB88" s="39">
        <v>6075308549603320</v>
      </c>
      <c r="QC88" s="39">
        <v>6183699028639740</v>
      </c>
      <c r="QD88" s="39">
        <v>6135940066050040</v>
      </c>
      <c r="QE88" s="39">
        <v>6247382656221180</v>
      </c>
      <c r="QF88" s="39">
        <v>6610069022048250</v>
      </c>
      <c r="QG88" s="39">
        <v>6860241740234750</v>
      </c>
      <c r="QH88" s="39">
        <v>6885307169374200</v>
      </c>
      <c r="QI88" s="39">
        <v>6861450773528570</v>
      </c>
      <c r="QJ88" s="39">
        <v>6973954220621820</v>
      </c>
      <c r="QK88" s="39">
        <v>6811209319841790</v>
      </c>
      <c r="QL88" s="39">
        <v>6919247074689020</v>
      </c>
      <c r="QM88" s="39">
        <v>6603747903930360</v>
      </c>
      <c r="QN88" s="39">
        <v>6438976315457530</v>
      </c>
      <c r="QO88" s="39">
        <v>6306426645381120</v>
      </c>
      <c r="QP88" s="39">
        <v>6510371556818940</v>
      </c>
      <c r="QQ88" s="39">
        <v>6332570648182780</v>
      </c>
      <c r="QR88" s="39">
        <v>6115512127848440</v>
      </c>
      <c r="QS88" s="39">
        <v>6033633945059320</v>
      </c>
      <c r="QT88" s="39">
        <v>5872915731972090</v>
      </c>
      <c r="QU88" s="39">
        <v>5709917428121600</v>
      </c>
      <c r="QV88" s="39">
        <v>5388011239899130</v>
      </c>
      <c r="QW88" s="39">
        <v>5119439955558400</v>
      </c>
      <c r="QX88" s="39">
        <v>5079833377767420</v>
      </c>
      <c r="QY88" s="39">
        <v>4791013470109690</v>
      </c>
      <c r="QZ88" s="39">
        <v>4552336231890940</v>
      </c>
      <c r="RA88" s="39">
        <v>4198058875158520</v>
      </c>
      <c r="RB88" s="39">
        <v>3785709534052350</v>
      </c>
      <c r="RC88" s="39">
        <v>3717232186097660</v>
      </c>
      <c r="RD88" s="39">
        <v>3363021401358330</v>
      </c>
      <c r="RE88" s="39">
        <v>2964267242356730</v>
      </c>
      <c r="RF88" s="39">
        <v>2833130079649790</v>
      </c>
      <c r="RG88" s="39">
        <v>2537124960141310</v>
      </c>
      <c r="RH88" s="39">
        <v>2279310958264320</v>
      </c>
      <c r="RI88" s="39">
        <v>2045615479455740</v>
      </c>
      <c r="RJ88" s="39">
        <v>1774376080900090</v>
      </c>
      <c r="RK88" s="39">
        <v>1553309684989950</v>
      </c>
      <c r="RL88" s="39">
        <v>1338574876180480</v>
      </c>
      <c r="RM88" s="39">
        <v>1171044844961790</v>
      </c>
      <c r="RN88" s="39">
        <v>999737993986048</v>
      </c>
      <c r="RO88" s="39">
        <v>899586067529728</v>
      </c>
      <c r="RP88" s="39">
        <v>736537096486912</v>
      </c>
      <c r="RQ88" s="39">
        <v>596203133730816</v>
      </c>
      <c r="RR88" s="39">
        <v>486031652552704</v>
      </c>
      <c r="RS88" s="39">
        <v>435427274129408</v>
      </c>
      <c r="RT88" s="39">
        <v>341082445447168</v>
      </c>
      <c r="RU88" s="39">
        <v>268716491145216</v>
      </c>
      <c r="RV88" s="39">
        <v>223570764496896</v>
      </c>
      <c r="RW88" s="39">
        <v>183536048930816</v>
      </c>
      <c r="RX88" s="39">
        <v>125858924724224</v>
      </c>
      <c r="RY88" s="39">
        <v>108368828039168</v>
      </c>
      <c r="RZ88" s="39">
        <v>75788288262144</v>
      </c>
      <c r="SA88" s="39">
        <v>66109038395392</v>
      </c>
      <c r="SB88" s="39">
        <v>42929187979264</v>
      </c>
      <c r="SC88" s="39">
        <v>29931564171264</v>
      </c>
      <c r="SD88" s="39">
        <v>24853446918144</v>
      </c>
      <c r="SE88" s="39">
        <v>15183739092992</v>
      </c>
      <c r="SF88" s="39">
        <v>10810434781184</v>
      </c>
      <c r="SG88" s="39">
        <v>4528336273408</v>
      </c>
      <c r="SH88" s="39">
        <v>4431698984960</v>
      </c>
      <c r="SI88" s="39">
        <v>2965971402752</v>
      </c>
      <c r="SJ88" s="39">
        <v>2955663376384</v>
      </c>
      <c r="SK88" s="39">
        <v>753894752256</v>
      </c>
      <c r="SL88" s="39">
        <v>2260421836800</v>
      </c>
      <c r="SM88" s="39">
        <v>0</v>
      </c>
      <c r="SN88" s="39">
        <v>1538304376832</v>
      </c>
      <c r="SO88" s="39">
        <v>1550962655232</v>
      </c>
      <c r="SP88" s="39">
        <v>0</v>
      </c>
      <c r="SQ88" s="39">
        <v>0</v>
      </c>
      <c r="SR88" s="39">
        <v>0</v>
      </c>
      <c r="SS88" s="39">
        <v>165915945598976</v>
      </c>
      <c r="ST88" s="39">
        <v>351998910136320</v>
      </c>
      <c r="SU88" s="39">
        <v>1062140983115770</v>
      </c>
      <c r="SV88" s="39">
        <v>517057590329344</v>
      </c>
      <c r="SW88" s="39">
        <v>446261429796864</v>
      </c>
      <c r="SX88" s="39">
        <v>457599170379776</v>
      </c>
      <c r="SY88" s="39">
        <v>347962110640128</v>
      </c>
      <c r="SZ88" s="39">
        <v>382444389793792</v>
      </c>
      <c r="TA88" s="39">
        <v>525604843683840</v>
      </c>
      <c r="TB88" s="39">
        <v>412259046129664</v>
      </c>
      <c r="TC88" s="39">
        <v>304935530921984</v>
      </c>
      <c r="TD88" s="39">
        <v>270164180336640</v>
      </c>
      <c r="TE88" s="39">
        <v>295493682855936</v>
      </c>
      <c r="TF88" s="39">
        <v>685951709872128</v>
      </c>
      <c r="TG88" s="39">
        <v>508135903068160</v>
      </c>
      <c r="TH88" s="39">
        <v>405056721518592</v>
      </c>
      <c r="TI88" s="39">
        <v>579433702359040</v>
      </c>
      <c r="TJ88" s="39">
        <v>338767659401216</v>
      </c>
      <c r="TK88" s="39">
        <v>477918224449536</v>
      </c>
      <c r="TL88" s="39">
        <v>433071081914368</v>
      </c>
      <c r="TM88" s="39">
        <v>307932277243904</v>
      </c>
      <c r="TN88" s="39">
        <v>322170026721280</v>
      </c>
      <c r="TO88" s="39">
        <v>373679334621184</v>
      </c>
      <c r="TP88" s="39">
        <v>522422910451712</v>
      </c>
      <c r="TQ88" s="39">
        <v>390320722280448</v>
      </c>
      <c r="TR88" s="39">
        <v>439853003046912</v>
      </c>
      <c r="TS88" s="39">
        <v>372713369632768</v>
      </c>
      <c r="TT88" s="39">
        <v>596292589846528</v>
      </c>
      <c r="TU88" s="39">
        <v>642984185954304</v>
      </c>
      <c r="TV88" s="39">
        <v>602017110163456</v>
      </c>
      <c r="TW88" s="39">
        <v>678481688002560</v>
      </c>
      <c r="TX88" s="39">
        <v>530666999513088</v>
      </c>
      <c r="TY88" s="39">
        <v>773036735201280</v>
      </c>
      <c r="TZ88" s="39">
        <v>607656200896512</v>
      </c>
      <c r="UA88" s="39">
        <v>698653069017088</v>
      </c>
      <c r="UB88" s="39">
        <v>772650053926912</v>
      </c>
      <c r="UC88" s="39">
        <v>866349194674176</v>
      </c>
      <c r="UD88" s="39">
        <v>809431885414400</v>
      </c>
      <c r="UE88" s="39">
        <v>593037273071616</v>
      </c>
      <c r="UF88" s="39">
        <v>575486157651968</v>
      </c>
      <c r="UG88" s="39">
        <v>592735014748160</v>
      </c>
      <c r="UH88" s="39">
        <v>516029146988544</v>
      </c>
      <c r="UI88" s="39">
        <v>632399239053312</v>
      </c>
      <c r="UJ88" s="39">
        <v>402394479329280</v>
      </c>
      <c r="UK88" s="39">
        <v>398233192890368</v>
      </c>
      <c r="UL88" s="39">
        <v>492712541290496</v>
      </c>
      <c r="UM88" s="39">
        <v>378062550073344</v>
      </c>
      <c r="UN88" s="39">
        <v>464148626407424</v>
      </c>
      <c r="UO88" s="39">
        <v>358200238931968</v>
      </c>
      <c r="UP88" s="39">
        <v>425517643726848</v>
      </c>
      <c r="UQ88" s="39">
        <v>376586524164096</v>
      </c>
      <c r="UR88" s="39">
        <v>389465218482176</v>
      </c>
      <c r="US88" s="39">
        <v>448079744466944</v>
      </c>
      <c r="UT88" s="39">
        <v>340990338531328</v>
      </c>
      <c r="UU88" s="39">
        <v>319074798141440</v>
      </c>
      <c r="UV88" s="39">
        <v>340970138763264</v>
      </c>
      <c r="UW88" s="39">
        <v>326773560573952</v>
      </c>
      <c r="UX88" s="39">
        <v>345712755736576</v>
      </c>
      <c r="UY88" s="39">
        <v>341586332352512</v>
      </c>
      <c r="UZ88" s="39">
        <v>320920359010304</v>
      </c>
      <c r="VA88" s="39">
        <v>269330218483712</v>
      </c>
      <c r="VB88" s="39">
        <v>257369925746688</v>
      </c>
      <c r="VC88" s="39">
        <v>165788858187776</v>
      </c>
      <c r="VD88" s="39">
        <v>200951671554048</v>
      </c>
      <c r="VE88" s="39">
        <v>206424617517056</v>
      </c>
      <c r="VF88" s="39">
        <v>149428405010432</v>
      </c>
      <c r="VG88" s="39">
        <v>179232391036928</v>
      </c>
      <c r="VH88" s="39">
        <v>155891324157952</v>
      </c>
      <c r="VI88" s="39">
        <v>134958970568704</v>
      </c>
      <c r="VJ88" s="39">
        <v>153683861962752</v>
      </c>
      <c r="VK88" s="39">
        <v>141302310109184</v>
      </c>
      <c r="VL88" s="39">
        <v>78911677399040</v>
      </c>
      <c r="VM88" s="39">
        <v>93748365099008</v>
      </c>
      <c r="VN88" s="39">
        <v>60964166696960</v>
      </c>
      <c r="VO88" s="39">
        <v>37179187265536</v>
      </c>
      <c r="VP88" s="39">
        <v>33220095639552</v>
      </c>
      <c r="VQ88" s="39">
        <v>34896697360384</v>
      </c>
      <c r="VR88" s="39">
        <v>35247890628608</v>
      </c>
      <c r="VS88" s="39">
        <v>18889406676992</v>
      </c>
      <c r="VT88" s="39">
        <v>17490357780480</v>
      </c>
      <c r="VU88" s="39">
        <v>11829097005056</v>
      </c>
      <c r="VV88" s="39">
        <v>9248138330112</v>
      </c>
      <c r="VW88" s="39">
        <v>8331676090368</v>
      </c>
      <c r="VX88" s="39">
        <v>5944424005632</v>
      </c>
      <c r="VY88" s="39">
        <v>9846954917888</v>
      </c>
      <c r="VZ88" s="39">
        <v>5027422273536</v>
      </c>
      <c r="WA88" s="39">
        <v>3267827073024</v>
      </c>
      <c r="WB88" s="39">
        <v>3734699769856</v>
      </c>
      <c r="WC88" s="39">
        <v>1934123073536</v>
      </c>
      <c r="WD88" s="39">
        <v>1330603229184</v>
      </c>
      <c r="WE88" s="39">
        <v>2295389224960</v>
      </c>
      <c r="WF88" s="39">
        <v>922159874048</v>
      </c>
      <c r="WG88" s="39">
        <v>1646159069184</v>
      </c>
      <c r="WH88" s="39">
        <v>282387677184</v>
      </c>
      <c r="WI88" s="39">
        <v>1750414000128</v>
      </c>
      <c r="WJ88" s="39">
        <v>1762428583936</v>
      </c>
      <c r="WK88" s="39">
        <v>280182685696</v>
      </c>
      <c r="WL88" s="39">
        <v>281250463744</v>
      </c>
      <c r="WM88" s="39">
        <v>282577928192</v>
      </c>
      <c r="WN88" s="36"/>
      <c r="WO88" s="37">
        <v>1.1371077486203558</v>
      </c>
      <c r="WP88" s="37" t="e">
        <v>#N/A</v>
      </c>
      <c r="WQ88" s="37">
        <v>17.185262416105594</v>
      </c>
      <c r="WR88" s="37" t="e">
        <v>#N/A</v>
      </c>
      <c r="WS88" s="37">
        <v>7.926953055286134</v>
      </c>
      <c r="WT88" s="37" t="e">
        <v>#N/A</v>
      </c>
      <c r="WU88" s="37">
        <v>119.80110818919765</v>
      </c>
      <c r="WV88" t="e">
        <v>#N/A</v>
      </c>
      <c r="WW88"/>
      <c r="WX88" s="39">
        <v>4.3124141016980291</v>
      </c>
      <c r="WY88" s="39">
        <v>506.34</v>
      </c>
      <c r="WZ88" s="39">
        <v>12.518386819886331</v>
      </c>
      <c r="XA88" s="39">
        <v>67.78515625</v>
      </c>
      <c r="XB88" s="227">
        <v>8309172940148444</v>
      </c>
      <c r="XC88" s="227">
        <v>605161131734768.37</v>
      </c>
      <c r="XD88" s="39">
        <v>150.25183435452669</v>
      </c>
      <c r="XE88" s="39">
        <v>11.9829517050135</v>
      </c>
      <c r="XF88" s="39">
        <v>186.39971114685909</v>
      </c>
      <c r="XG88" s="39">
        <v>16.595451396839195</v>
      </c>
      <c r="XH88" s="220"/>
      <c r="XI88" s="223"/>
      <c r="XJ88" s="223"/>
      <c r="XK88" s="187">
        <v>195969260953168</v>
      </c>
      <c r="XL88" s="187">
        <v>856203232832621</v>
      </c>
      <c r="XM88" s="187">
        <v>1901473351776640</v>
      </c>
      <c r="XN88" s="187">
        <v>3193515542636270</v>
      </c>
      <c r="XO88" s="187">
        <v>4639275310635800</v>
      </c>
      <c r="XP88" s="187">
        <v>6142361320354880</v>
      </c>
      <c r="XQ88" s="187">
        <v>7622445279966240</v>
      </c>
      <c r="XR88" s="187">
        <v>8867907983967960</v>
      </c>
      <c r="XS88" s="187">
        <v>9752283718071150</v>
      </c>
      <c r="XT88" s="32">
        <v>1.02035791772733E+16</v>
      </c>
      <c r="XU88" s="32">
        <v>1.02394014468759E+16</v>
      </c>
      <c r="XV88" s="187">
        <v>9895545607642710</v>
      </c>
      <c r="XW88" s="187">
        <v>9115222200338910</v>
      </c>
      <c r="XX88" s="187">
        <v>7999947780576630</v>
      </c>
      <c r="XY88" s="187">
        <v>6603286313874080</v>
      </c>
      <c r="XZ88" s="187">
        <v>5030702487485610</v>
      </c>
      <c r="YA88" s="187">
        <v>3481997773948290</v>
      </c>
      <c r="YB88" s="187">
        <v>2141335647604630</v>
      </c>
      <c r="YC88" s="187">
        <v>1143313786665510</v>
      </c>
      <c r="YD88" s="187">
        <v>511150054768845</v>
      </c>
      <c r="YE88" s="187">
        <v>178407781280615</v>
      </c>
      <c r="YF88" s="187">
        <v>39507875836795.5</v>
      </c>
      <c r="YG88" s="187">
        <v>1472168956654.3201</v>
      </c>
      <c r="YH88" s="187">
        <v>961137642280.82495</v>
      </c>
      <c r="YI88" s="187">
        <v>4259371258123.75</v>
      </c>
      <c r="YJ88" s="187">
        <v>4737891002982.54</v>
      </c>
      <c r="YK88" s="187">
        <v>2859462608759.3101</v>
      </c>
      <c r="YL88" s="187">
        <v>1088909949263.91</v>
      </c>
      <c r="YM88" s="187">
        <v>330662595670.953</v>
      </c>
      <c r="YN88" s="187">
        <v>145576083753.09399</v>
      </c>
      <c r="YO88" s="187">
        <v>94580250895.8797</v>
      </c>
      <c r="YP88" s="187">
        <v>70025401029.694504</v>
      </c>
      <c r="YQ88" s="187">
        <v>59486818556.363098</v>
      </c>
      <c r="YR88" s="187">
        <v>55867281532.655296</v>
      </c>
      <c r="YS88" s="187">
        <v>52800989940.825104</v>
      </c>
      <c r="YT88"/>
      <c r="YU88" s="187"/>
      <c r="YV88" s="187"/>
      <c r="YW88" s="187"/>
      <c r="YX88" s="187">
        <v>241427715384428</v>
      </c>
      <c r="YY88" s="187">
        <v>179546345959026</v>
      </c>
      <c r="YZ88" s="187">
        <v>184847205722419</v>
      </c>
      <c r="ZA88" s="187">
        <v>264895853702283</v>
      </c>
      <c r="ZB88" s="187">
        <v>374979317051731</v>
      </c>
      <c r="ZC88" s="187">
        <v>493797049299261</v>
      </c>
      <c r="ZD88" s="187">
        <v>609724524284727</v>
      </c>
      <c r="ZE88" s="187">
        <v>706287373377176</v>
      </c>
      <c r="ZF88" s="187">
        <v>775111663072060</v>
      </c>
      <c r="ZG88" s="187">
        <v>812063897074218</v>
      </c>
      <c r="ZH88" s="187">
        <v>819372234092684</v>
      </c>
      <c r="ZI88" s="187">
        <v>799081992487425</v>
      </c>
      <c r="ZJ88" s="187">
        <v>744819147898984</v>
      </c>
      <c r="ZK88" s="187">
        <v>663024260460080</v>
      </c>
      <c r="ZL88" s="187">
        <v>556286303887721</v>
      </c>
      <c r="ZM88" s="187">
        <v>431891294350614</v>
      </c>
      <c r="ZN88" s="187">
        <v>305868371745959</v>
      </c>
      <c r="ZO88" s="187">
        <v>193779403474626</v>
      </c>
      <c r="ZP88" s="187">
        <v>107945460202633</v>
      </c>
      <c r="ZQ88" s="187">
        <v>51732705437069.297</v>
      </c>
      <c r="ZR88" s="187">
        <v>20806238849131.801</v>
      </c>
      <c r="ZS88" s="187">
        <v>6901540322259.75</v>
      </c>
      <c r="ZT88" s="187">
        <v>2681383539031.21</v>
      </c>
      <c r="ZU88" s="187">
        <v>2146270312751.3501</v>
      </c>
      <c r="ZV88" s="187">
        <v>3714506675012.3101</v>
      </c>
      <c r="ZW88" s="187">
        <v>4077195978973.6401</v>
      </c>
      <c r="ZX88" s="187">
        <v>3054597771164.6401</v>
      </c>
      <c r="ZY88" s="187">
        <v>1776205011697.3601</v>
      </c>
      <c r="ZZ88" s="187">
        <v>987894047605.94995</v>
      </c>
      <c r="AAA88" s="187">
        <v>632391131650.68701</v>
      </c>
      <c r="AAB88" s="187">
        <v>428913112736.24902</v>
      </c>
      <c r="AAC88" s="187">
        <v>285331710935.034</v>
      </c>
      <c r="AAD88" s="187">
        <v>212394407139.81</v>
      </c>
      <c r="AAE88" s="187">
        <v>203888298917.19299</v>
      </c>
      <c r="AAF88" s="187">
        <v>202458597936.27499</v>
      </c>
    </row>
    <row r="89" spans="1:708" x14ac:dyDescent="0.3">
      <c r="A89" s="2">
        <v>43132</v>
      </c>
      <c r="B89" s="4" t="s">
        <v>6</v>
      </c>
      <c r="C89" s="4" t="s">
        <v>28</v>
      </c>
      <c r="D89" s="4">
        <v>23</v>
      </c>
      <c r="E89" s="3">
        <v>0.80636574074074074</v>
      </c>
      <c r="F89" s="3">
        <v>0.81070601851851853</v>
      </c>
      <c r="G89" s="196"/>
      <c r="H89" s="57">
        <v>43132.80636574074</v>
      </c>
      <c r="I89" s="57">
        <v>43132.810706018521</v>
      </c>
      <c r="J89" s="196">
        <f t="shared" si="2"/>
        <v>83</v>
      </c>
      <c r="K89" s="77">
        <v>2.2999999999999998</v>
      </c>
      <c r="L89" s="53">
        <v>93</v>
      </c>
      <c r="M89" s="53">
        <v>8.3000000000000007</v>
      </c>
      <c r="N89" s="53">
        <v>1.3</v>
      </c>
      <c r="O89" s="53">
        <v>319</v>
      </c>
      <c r="P89" s="53">
        <v>987.1</v>
      </c>
      <c r="Q89" s="54">
        <v>2</v>
      </c>
      <c r="R89" s="210" t="s">
        <v>28</v>
      </c>
      <c r="S89" s="211">
        <v>14.04</v>
      </c>
      <c r="T89" s="211">
        <v>1.9599813866914841</v>
      </c>
      <c r="U89" s="212">
        <v>3151.8666666666668</v>
      </c>
      <c r="V89" s="78">
        <v>23</v>
      </c>
      <c r="W89" s="116">
        <v>4.9026666666666667</v>
      </c>
      <c r="X89" s="116">
        <v>94.877499999999998</v>
      </c>
      <c r="Y89" s="116">
        <v>1.0878333333333334</v>
      </c>
      <c r="Z89" s="117">
        <v>9.8686523402933379E-2</v>
      </c>
      <c r="AA89" s="117">
        <v>373.322791845334</v>
      </c>
      <c r="AB89" s="116">
        <v>1.0059440061066665</v>
      </c>
      <c r="AC89" s="116">
        <v>1.0369618652533323</v>
      </c>
      <c r="AD89" s="116">
        <v>8.6662499999999998</v>
      </c>
      <c r="AE89" s="116">
        <v>3.2038713656266737</v>
      </c>
      <c r="AF89" s="116">
        <v>169.09350000000001</v>
      </c>
      <c r="AG89" s="116">
        <v>1.0060914750666665</v>
      </c>
      <c r="AH89" s="116">
        <v>58.186062499999998</v>
      </c>
      <c r="AI89" s="116">
        <v>423.69349999999997</v>
      </c>
      <c r="AJ89" s="118">
        <v>22.161291666666667</v>
      </c>
      <c r="AK89" s="83">
        <v>373.32871137665848</v>
      </c>
      <c r="AL89" s="84">
        <v>5.2555255006897941</v>
      </c>
      <c r="AM89" s="76"/>
      <c r="AN89" s="48">
        <v>229.87177858585858</v>
      </c>
      <c r="AO89" s="49">
        <v>107.43528120735891</v>
      </c>
      <c r="AP89" s="48">
        <v>1.66516578797937</v>
      </c>
      <c r="AQ89" s="49">
        <v>6.2716257020611663E-2</v>
      </c>
      <c r="AR89" s="49">
        <v>1.2363031827068429</v>
      </c>
      <c r="AS89" s="49">
        <v>2.6590961653906044E-2</v>
      </c>
      <c r="AT89" s="89">
        <v>99.938902008931592</v>
      </c>
      <c r="AU89" s="90">
        <v>51.414509600244031</v>
      </c>
      <c r="AV89" s="89">
        <v>47.190949650813479</v>
      </c>
      <c r="AW89" s="90">
        <v>24.27782860421603</v>
      </c>
      <c r="AX89" s="74">
        <v>50.146679765576003</v>
      </c>
      <c r="AY89" s="74">
        <v>17.686703072981672</v>
      </c>
      <c r="AZ89" s="74">
        <v>37.946478429998407</v>
      </c>
      <c r="BA89" s="90">
        <v>16.583470031538468</v>
      </c>
      <c r="BB89" s="89">
        <v>158.67421214909086</v>
      </c>
      <c r="BC89" s="74">
        <v>67.754267876503022</v>
      </c>
      <c r="BD89" s="74">
        <v>54.641444577524361</v>
      </c>
      <c r="BE89" s="70">
        <v>25.44964462893839</v>
      </c>
      <c r="BF89" s="74">
        <v>37.847035637834239</v>
      </c>
      <c r="BG89" s="69">
        <v>36.050512453703938</v>
      </c>
      <c r="BH89" s="88">
        <v>43.921278817762399</v>
      </c>
      <c r="BI89" s="70">
        <v>22.595715642633579</v>
      </c>
      <c r="BJ89" s="70">
        <v>42.380783729299765</v>
      </c>
      <c r="BK89" s="70">
        <v>18.521361822401538</v>
      </c>
      <c r="BL89" s="70">
        <v>42.269720367361671</v>
      </c>
      <c r="BM89" s="69">
        <v>40.263261173216549</v>
      </c>
      <c r="BN89" s="71">
        <v>370739.61288665485</v>
      </c>
      <c r="BO89" s="72">
        <v>376632.22167543729</v>
      </c>
      <c r="BP89" s="73">
        <v>2578561390744153.5</v>
      </c>
      <c r="BQ89" s="73">
        <v>2619545555870742</v>
      </c>
      <c r="BR89" s="49">
        <v>9.63235072936601</v>
      </c>
      <c r="BS89" s="49">
        <v>10.234534891797807</v>
      </c>
      <c r="BT89" s="70">
        <v>66.994750033477033</v>
      </c>
      <c r="BU89" s="69">
        <v>71.183050332099185</v>
      </c>
      <c r="BV89" s="85">
        <v>1232545138435746.5</v>
      </c>
      <c r="BW89" s="75">
        <v>1496919704924027.5</v>
      </c>
      <c r="BX89" s="75">
        <v>1704436539743112.2</v>
      </c>
      <c r="BY89" s="75">
        <v>1979066292992575</v>
      </c>
      <c r="BZ89" s="75">
        <v>2137585488095863.7</v>
      </c>
      <c r="CA89" s="75">
        <v>2390953948544068</v>
      </c>
      <c r="CB89" s="75">
        <v>2581806579570448</v>
      </c>
      <c r="CC89" s="75">
        <v>2733086103131124</v>
      </c>
      <c r="CD89" s="75">
        <v>2898616274164038.5</v>
      </c>
      <c r="CE89" s="75">
        <v>3123555217167672</v>
      </c>
      <c r="CF89" s="75">
        <v>3213415356544789</v>
      </c>
      <c r="CG89" s="75">
        <v>3647875980842380.5</v>
      </c>
      <c r="CH89" s="75">
        <v>3955832888001357.5</v>
      </c>
      <c r="CI89" s="75">
        <v>4119908454715331.5</v>
      </c>
      <c r="CJ89" s="75">
        <v>4317093215023012</v>
      </c>
      <c r="CK89" s="75">
        <v>4552503132559901</v>
      </c>
      <c r="CL89" s="75">
        <v>4795970071291796</v>
      </c>
      <c r="CM89" s="75">
        <v>4887163468048259</v>
      </c>
      <c r="CN89" s="75">
        <v>5097386842182001</v>
      </c>
      <c r="CO89" s="75">
        <v>4948294368040541</v>
      </c>
      <c r="CP89" s="75">
        <v>5001156030542214</v>
      </c>
      <c r="CQ89" s="75">
        <v>4755081871590938</v>
      </c>
      <c r="CR89" s="75">
        <v>4811112936767540</v>
      </c>
      <c r="CS89" s="75">
        <v>4748781445771375</v>
      </c>
      <c r="CT89" s="75">
        <v>4735934012228029</v>
      </c>
      <c r="CU89" s="75">
        <v>4707276058200956</v>
      </c>
      <c r="CV89" s="75">
        <v>4583975711575900</v>
      </c>
      <c r="CW89" s="75">
        <v>4505092684068330</v>
      </c>
      <c r="CX89" s="75">
        <v>4435729679328105</v>
      </c>
      <c r="CY89" s="75">
        <v>4328386918169689</v>
      </c>
      <c r="CZ89" s="75">
        <v>4135352824326109</v>
      </c>
      <c r="DA89" s="75">
        <v>3959606334802356</v>
      </c>
      <c r="DB89" s="75">
        <v>3802087215223677.5</v>
      </c>
      <c r="DC89" s="75">
        <v>3646246655551779.5</v>
      </c>
      <c r="DD89" s="75">
        <v>3435839321563209</v>
      </c>
      <c r="DE89" s="75">
        <v>3212552351828652</v>
      </c>
      <c r="DF89" s="75">
        <v>3045665585336965</v>
      </c>
      <c r="DG89" s="75">
        <v>2854648465479975.5</v>
      </c>
      <c r="DH89" s="75">
        <v>2708416708693376.5</v>
      </c>
      <c r="DI89" s="75">
        <v>2554035585869635.5</v>
      </c>
      <c r="DJ89" s="75">
        <v>2350498587604954</v>
      </c>
      <c r="DK89" s="75">
        <v>2177458707567029.2</v>
      </c>
      <c r="DL89" s="75">
        <v>1989267322878886.7</v>
      </c>
      <c r="DM89" s="75">
        <v>1801838183482960.7</v>
      </c>
      <c r="DN89" s="75">
        <v>1598964130769659</v>
      </c>
      <c r="DO89" s="75">
        <v>1465487978525015</v>
      </c>
      <c r="DP89" s="75">
        <v>1304403571539842.7</v>
      </c>
      <c r="DQ89" s="75">
        <v>1167485876161925</v>
      </c>
      <c r="DR89" s="75">
        <v>1031255571971936.4</v>
      </c>
      <c r="DS89" s="75">
        <v>931636615035246.87</v>
      </c>
      <c r="DT89" s="75">
        <v>819000236910833.25</v>
      </c>
      <c r="DU89" s="75">
        <v>737762323087256.5</v>
      </c>
      <c r="DV89" s="75">
        <v>633634603583830.87</v>
      </c>
      <c r="DW89" s="75">
        <v>570125958368884.37</v>
      </c>
      <c r="DX89" s="75">
        <v>521861595171241.5</v>
      </c>
      <c r="DY89" s="75">
        <v>439174351421144.25</v>
      </c>
      <c r="DZ89" s="75">
        <v>393378442922299.44</v>
      </c>
      <c r="EA89" s="75">
        <v>346866739821426.37</v>
      </c>
      <c r="EB89" s="75">
        <v>288316411425468.37</v>
      </c>
      <c r="EC89" s="75">
        <v>250558597035337.31</v>
      </c>
      <c r="ED89" s="75">
        <v>214070956186994.66</v>
      </c>
      <c r="EE89" s="75">
        <v>194498149380376.28</v>
      </c>
      <c r="EF89" s="75">
        <v>156620360056984.16</v>
      </c>
      <c r="EG89" s="75">
        <v>128373099805649.11</v>
      </c>
      <c r="EH89" s="75">
        <v>115201226177888.12</v>
      </c>
      <c r="EI89" s="75">
        <v>89507014287547</v>
      </c>
      <c r="EJ89" s="75">
        <v>77997744703374.172</v>
      </c>
      <c r="EK89" s="75">
        <v>57252719632189.398</v>
      </c>
      <c r="EL89" s="75">
        <v>49566752785999.586</v>
      </c>
      <c r="EM89" s="75">
        <v>44801119185836.609</v>
      </c>
      <c r="EN89" s="75">
        <v>31882354440553.23</v>
      </c>
      <c r="EO89" s="75">
        <v>25096245908949.082</v>
      </c>
      <c r="EP89" s="75">
        <v>18635992003757.059</v>
      </c>
      <c r="EQ89" s="75">
        <v>16781416936658.268</v>
      </c>
      <c r="ER89" s="75">
        <v>13548101100906.99</v>
      </c>
      <c r="ES89" s="75">
        <v>9924868478944.0801</v>
      </c>
      <c r="ET89" s="75">
        <v>8672330770453.6396</v>
      </c>
      <c r="EU89" s="75">
        <v>6266649866531.6611</v>
      </c>
      <c r="EV89" s="75">
        <v>3618362967375.0498</v>
      </c>
      <c r="EW89" s="75">
        <v>3240984213698.6792</v>
      </c>
      <c r="EX89" s="75">
        <v>3995223836978.9106</v>
      </c>
      <c r="EY89" s="75">
        <v>2980729268340.7559</v>
      </c>
      <c r="EZ89" s="75">
        <v>2140984763237.2012</v>
      </c>
      <c r="FA89" s="75">
        <v>1631448084067.9304</v>
      </c>
      <c r="FB89" s="75">
        <v>991384734061.9126</v>
      </c>
      <c r="FC89" s="75">
        <v>747994427968.36755</v>
      </c>
      <c r="FD89" s="75">
        <v>1284296999313.822</v>
      </c>
      <c r="FE89" s="75">
        <v>651583847943.65027</v>
      </c>
      <c r="FF89" s="75">
        <v>109604942007.56216</v>
      </c>
      <c r="FG89" s="75">
        <v>442179447107.04401</v>
      </c>
      <c r="FH89" s="75">
        <v>449056809415.39081</v>
      </c>
      <c r="FI89" s="75">
        <v>340128448613.25897</v>
      </c>
      <c r="FJ89" s="182">
        <v>1416345649692489</v>
      </c>
      <c r="FK89" s="75">
        <v>1459853040455788.5</v>
      </c>
      <c r="FL89" s="75">
        <v>1773088218224043.2</v>
      </c>
      <c r="FM89" s="75">
        <v>2252787923638583.5</v>
      </c>
      <c r="FN89" s="75">
        <v>2896639562051705.5</v>
      </c>
      <c r="FO89" s="75">
        <v>3616830312271657</v>
      </c>
      <c r="FP89" s="75">
        <v>4193590737828321.5</v>
      </c>
      <c r="FQ89" s="75">
        <v>4591001963529217</v>
      </c>
      <c r="FR89" s="39">
        <v>4803667050421113</v>
      </c>
      <c r="FS89" s="39">
        <v>5027375342712674</v>
      </c>
      <c r="FT89" s="39">
        <v>5269244572618635</v>
      </c>
      <c r="FU89" s="39">
        <v>5542816842267881</v>
      </c>
      <c r="FV89" s="39">
        <v>5316236299973284</v>
      </c>
      <c r="FW89" s="39">
        <v>5376630840203096</v>
      </c>
      <c r="FX89" s="39">
        <v>5110627765206474</v>
      </c>
      <c r="FY89" s="39">
        <v>4796040304419744</v>
      </c>
      <c r="FZ89" s="39">
        <v>4431803210194213</v>
      </c>
      <c r="GA89" s="39">
        <v>4399352887544907</v>
      </c>
      <c r="GB89" s="39">
        <v>4255918916018970</v>
      </c>
      <c r="GC89" s="39">
        <v>4153870560900807</v>
      </c>
      <c r="GD89" s="39">
        <v>4053130659565554</v>
      </c>
      <c r="GE89" s="39">
        <v>4101348115671397</v>
      </c>
      <c r="GF89" s="39">
        <v>4303770229052066.5</v>
      </c>
      <c r="GG89" s="39">
        <v>4399601980872088</v>
      </c>
      <c r="GH89" s="39">
        <v>4443469545628029</v>
      </c>
      <c r="GI89" s="39">
        <v>4360823422561357.5</v>
      </c>
      <c r="GJ89" s="39">
        <v>4289083150535829.5</v>
      </c>
      <c r="GK89" s="39">
        <v>4149117259983842</v>
      </c>
      <c r="GL89" s="39">
        <v>3900062383114131</v>
      </c>
      <c r="GM89" s="39">
        <v>3616040924776303</v>
      </c>
      <c r="GN89" s="39">
        <v>3375135232229623</v>
      </c>
      <c r="GO89" s="39">
        <v>3075272839527684</v>
      </c>
      <c r="GP89" s="39">
        <v>2868638008467471</v>
      </c>
      <c r="GQ89" s="39">
        <v>2724568769567822</v>
      </c>
      <c r="GR89" s="39">
        <v>2588032926636909.5</v>
      </c>
      <c r="GS89" s="39">
        <v>2437652886607032.5</v>
      </c>
      <c r="GT89" s="39">
        <v>2243339257960332.2</v>
      </c>
      <c r="GU89" s="39">
        <v>2107585460087612</v>
      </c>
      <c r="GV89" s="39">
        <v>1864394462097612.7</v>
      </c>
      <c r="GW89" s="39">
        <v>1765276212148190</v>
      </c>
      <c r="GX89" s="39">
        <v>1691889128858835.2</v>
      </c>
      <c r="GY89" s="39">
        <v>1602426941922123</v>
      </c>
      <c r="GZ89" s="39">
        <v>1442616647336297.2</v>
      </c>
      <c r="HA89" s="39">
        <v>1310712557651482.5</v>
      </c>
      <c r="HB89" s="39">
        <v>1211527677925442</v>
      </c>
      <c r="HC89" s="39">
        <v>1090927834174147.1</v>
      </c>
      <c r="HD89" s="39">
        <v>1014658620694184.7</v>
      </c>
      <c r="HE89" s="39">
        <v>941792543581706.75</v>
      </c>
      <c r="HF89" s="39">
        <v>811887455974159.75</v>
      </c>
      <c r="HG89" s="39">
        <v>763851229011823.25</v>
      </c>
      <c r="HH89" s="39">
        <v>718249000816527.75</v>
      </c>
      <c r="HI89" s="39">
        <v>619812827103821.25</v>
      </c>
      <c r="HJ89" s="39">
        <v>591786688045539.25</v>
      </c>
      <c r="HK89" s="39">
        <v>533631361281797.56</v>
      </c>
      <c r="HL89" s="39">
        <v>473866974571134.69</v>
      </c>
      <c r="HM89" s="39">
        <v>441196991471142.69</v>
      </c>
      <c r="HN89" s="39">
        <v>370629651985595.81</v>
      </c>
      <c r="HO89" s="39">
        <v>345575656776997.62</v>
      </c>
      <c r="HP89" s="39">
        <v>282437487380935.37</v>
      </c>
      <c r="HQ89" s="39">
        <v>256989333581702.12</v>
      </c>
      <c r="HR89" s="39">
        <v>220352315657447.84</v>
      </c>
      <c r="HS89" s="39">
        <v>185422003298571.56</v>
      </c>
      <c r="HT89" s="39">
        <v>157851159774694.41</v>
      </c>
      <c r="HU89" s="39">
        <v>135839661735508.03</v>
      </c>
      <c r="HV89" s="39">
        <v>108358293719423.42</v>
      </c>
      <c r="HW89" s="39">
        <v>97121968376838.812</v>
      </c>
      <c r="HX89" s="39">
        <v>80510296191685.281</v>
      </c>
      <c r="HY89" s="39">
        <v>66914435416413.961</v>
      </c>
      <c r="HZ89" s="39">
        <v>55364881070564.867</v>
      </c>
      <c r="IA89" s="39">
        <v>42374211077369.227</v>
      </c>
      <c r="IB89" s="39">
        <v>39667376196989.156</v>
      </c>
      <c r="IC89" s="39">
        <v>32108140478457.621</v>
      </c>
      <c r="ID89" s="39">
        <v>23235801041395.484</v>
      </c>
      <c r="IE89" s="39">
        <v>24631177110183.539</v>
      </c>
      <c r="IF89" s="39">
        <v>16023725609851.207</v>
      </c>
      <c r="IG89" s="39">
        <v>12506935945526.512</v>
      </c>
      <c r="IH89" s="39">
        <v>10981831965942.682</v>
      </c>
      <c r="II89" s="39">
        <v>13167911439957.381</v>
      </c>
      <c r="IJ89" s="39">
        <v>9326790557393.8008</v>
      </c>
      <c r="IK89" s="39">
        <v>8420197176329.3857</v>
      </c>
      <c r="IL89" s="39">
        <v>5975649162477.0479</v>
      </c>
      <c r="IM89" s="39">
        <v>7994319611099.6807</v>
      </c>
      <c r="IN89" s="39">
        <v>5137961766404.8799</v>
      </c>
      <c r="IO89" s="39">
        <v>5344935553900.8447</v>
      </c>
      <c r="IP89" s="39">
        <v>5343750994918.4346</v>
      </c>
      <c r="IQ89" s="39">
        <v>3781028158931.3428</v>
      </c>
      <c r="IR89" s="39">
        <v>2979149380056.8491</v>
      </c>
      <c r="IS89" s="39">
        <v>3544131171525.146</v>
      </c>
      <c r="IT89" s="39">
        <v>3575630010395.2632</v>
      </c>
      <c r="IU89" s="39">
        <v>1491655789361.6833</v>
      </c>
      <c r="IV89" s="39">
        <v>1292390471059.4124</v>
      </c>
      <c r="IW89" s="39">
        <v>1527375342227.929</v>
      </c>
      <c r="IY89" s="219"/>
      <c r="IZ89" s="219"/>
      <c r="JA89" s="33">
        <v>1</v>
      </c>
      <c r="JB89" s="39">
        <v>2327307677232081</v>
      </c>
      <c r="JC89" s="39">
        <v>1936952461730300.5</v>
      </c>
      <c r="JD89" s="33">
        <v>1</v>
      </c>
      <c r="JE89" s="32">
        <v>1.5629939087951298E+16</v>
      </c>
      <c r="JF89" s="32">
        <v>7418964468070176</v>
      </c>
      <c r="JG89" s="32"/>
      <c r="JH89" s="32"/>
      <c r="JI89" s="32">
        <v>1.86241334667034E+16</v>
      </c>
      <c r="JJ89" s="32">
        <v>2.21711054288278E+16</v>
      </c>
      <c r="JK89" s="32">
        <v>1.94601387432057E+16</v>
      </c>
      <c r="JL89" s="32">
        <v>1.65335699733905E+16</v>
      </c>
      <c r="JM89" s="32">
        <v>1.40652815992583E+16</v>
      </c>
      <c r="JN89" s="32">
        <v>1.20167311868583E+16</v>
      </c>
      <c r="JO89" s="32">
        <v>1.03367938909188E+16</v>
      </c>
      <c r="JP89" s="32">
        <v>8880479500910150</v>
      </c>
      <c r="JQ89" s="32">
        <v>7398295264098550</v>
      </c>
      <c r="JR89" s="32">
        <v>5837726506404130</v>
      </c>
      <c r="JS89" s="32">
        <v>4442517271762480</v>
      </c>
      <c r="JT89" s="32">
        <v>3161961052186120</v>
      </c>
      <c r="JU89" s="32">
        <v>2287643128323080</v>
      </c>
      <c r="JV89" s="32">
        <v>1754032499171270</v>
      </c>
      <c r="JW89" s="32">
        <v>1274947258119480</v>
      </c>
      <c r="JX89" s="32">
        <v>837084998680916</v>
      </c>
      <c r="JY89" s="32">
        <v>506420391639160</v>
      </c>
      <c r="JZ89" s="32">
        <v>273793208615330</v>
      </c>
      <c r="KA89" s="32">
        <v>130216606826479</v>
      </c>
      <c r="KB89" s="32">
        <v>71991951474019.5</v>
      </c>
      <c r="KC89" s="32">
        <v>37577321472656.5</v>
      </c>
      <c r="KD89" s="32">
        <v>26368927560201.699</v>
      </c>
      <c r="KE89" s="32">
        <v>18373602601384.602</v>
      </c>
      <c r="KF89" s="32">
        <v>12813241415126.4</v>
      </c>
      <c r="KG89" s="32">
        <v>8386434306910.8398</v>
      </c>
      <c r="KH89" s="32">
        <v>4808675809414.6396</v>
      </c>
      <c r="KI89" s="32">
        <v>2710307013916.8101</v>
      </c>
      <c r="KJ89" s="32">
        <v>2027768804547.8101</v>
      </c>
      <c r="KK89" s="32">
        <v>1936125753623.8501</v>
      </c>
      <c r="KL89" s="32">
        <v>2089434265969.8701</v>
      </c>
      <c r="KM89" s="33">
        <v>1</v>
      </c>
      <c r="KN89" s="175"/>
      <c r="KO89" s="32" t="e">
        <v>#N/A</v>
      </c>
      <c r="KP89" s="32"/>
      <c r="KQ89" s="32"/>
      <c r="KR89" s="32"/>
      <c r="KS89" s="32"/>
      <c r="KT89" s="32"/>
      <c r="KU89" s="32"/>
      <c r="KV89" s="32"/>
      <c r="KW89" s="32"/>
      <c r="KX89" s="32"/>
      <c r="KY89" s="32"/>
      <c r="KZ89" s="32"/>
      <c r="LA89" s="32"/>
      <c r="LB89" s="32"/>
      <c r="LC89" s="32"/>
      <c r="LD89" s="32"/>
      <c r="LE89" s="32"/>
      <c r="LF89" s="32"/>
      <c r="LG89" s="32"/>
      <c r="LH89" s="32"/>
      <c r="LI89" s="32"/>
      <c r="LJ89" s="32"/>
      <c r="LK89" s="32"/>
      <c r="LL89" s="32"/>
      <c r="LM89" s="32"/>
      <c r="LN89" s="32"/>
      <c r="LO89" s="32"/>
      <c r="LP89" s="32"/>
      <c r="LQ89" s="32"/>
      <c r="LR89" s="32"/>
      <c r="LS89" s="32"/>
      <c r="LT89" s="32"/>
      <c r="LU89" s="32"/>
      <c r="LV89" s="32"/>
      <c r="LW89" s="32"/>
      <c r="LX89" s="32"/>
      <c r="LY89" s="32"/>
      <c r="LZ89" s="32"/>
      <c r="MA89" s="32"/>
      <c r="MB89" s="32"/>
      <c r="MC89" s="32"/>
      <c r="MD89" s="32"/>
      <c r="ME89" s="32"/>
      <c r="MF89" s="32"/>
      <c r="MG89" s="32"/>
      <c r="MH89" s="32"/>
      <c r="MI89" s="32"/>
      <c r="MJ89" s="32"/>
      <c r="MK89" s="32"/>
      <c r="ML89" s="32"/>
      <c r="MM89" s="32"/>
      <c r="MN89" s="32"/>
      <c r="MO89" s="32"/>
      <c r="MP89" s="32"/>
      <c r="MQ89" s="32"/>
      <c r="MR89" s="32"/>
      <c r="MS89" s="32"/>
      <c r="MT89" s="32"/>
      <c r="MU89" s="32"/>
      <c r="MV89" s="32"/>
      <c r="MW89" s="32"/>
      <c r="MX89" s="32"/>
      <c r="MY89" s="32"/>
      <c r="MZ89" s="32"/>
      <c r="NA89" s="32"/>
      <c r="NB89" s="32"/>
      <c r="NC89" s="32"/>
      <c r="ND89" s="32"/>
      <c r="NE89" s="32"/>
      <c r="NF89" s="32"/>
      <c r="NG89" s="32"/>
      <c r="NH89" s="32"/>
      <c r="NI89" s="32"/>
      <c r="NJ89" s="32"/>
      <c r="NK89" s="32"/>
      <c r="NL89" s="32"/>
      <c r="NM89" s="32"/>
      <c r="NN89" s="32"/>
      <c r="NO89" s="32"/>
      <c r="NP89" s="32"/>
      <c r="NQ89" s="32"/>
      <c r="NR89" s="32"/>
      <c r="NS89" s="32"/>
      <c r="NT89" s="32"/>
      <c r="NU89" s="32"/>
      <c r="NV89" s="32"/>
      <c r="NW89" s="32"/>
      <c r="NX89" s="32"/>
      <c r="NY89" s="32"/>
      <c r="NZ89" s="32"/>
      <c r="OA89" s="32"/>
      <c r="OB89" s="32"/>
      <c r="OC89" s="32"/>
      <c r="OD89" s="32"/>
      <c r="OE89" s="32"/>
      <c r="OF89" s="32"/>
      <c r="OG89" s="32"/>
      <c r="OH89" s="32"/>
      <c r="OI89" s="32"/>
      <c r="OJ89" s="32"/>
      <c r="OL89" s="173">
        <v>38.055077721718263</v>
      </c>
      <c r="OM89" s="173">
        <v>83.735490278046413</v>
      </c>
      <c r="ON89" s="173" t="e">
        <v>#N/A</v>
      </c>
      <c r="OO89" s="173" t="e">
        <v>#N/A</v>
      </c>
      <c r="OP89" s="6">
        <v>18.918751691879535</v>
      </c>
      <c r="OQ89" s="6">
        <v>11.847488526322953</v>
      </c>
      <c r="OR89" s="6">
        <v>40.229619945506485</v>
      </c>
      <c r="OS89" s="6">
        <v>22.890704161165516</v>
      </c>
      <c r="OT89" s="175">
        <v>2976124460922150</v>
      </c>
      <c r="OU89" s="175">
        <v>1014988352068950</v>
      </c>
      <c r="OV89" s="176">
        <v>94.199878839671896</v>
      </c>
      <c r="OW89" s="176">
        <v>20.318264550528198</v>
      </c>
      <c r="OX89" s="39">
        <v>1455639310106620</v>
      </c>
      <c r="OY89" s="39">
        <v>3889237573238780</v>
      </c>
      <c r="OZ89" s="39">
        <v>2626143794495480</v>
      </c>
      <c r="PA89" s="39">
        <v>1284805375295480</v>
      </c>
      <c r="PB89" s="39">
        <v>2936694357622780</v>
      </c>
      <c r="PC89" s="39">
        <v>1091014907396090</v>
      </c>
      <c r="PD89" s="39">
        <v>1801486182907900</v>
      </c>
      <c r="PE89" s="39">
        <v>2224644748738560</v>
      </c>
      <c r="PF89" s="39">
        <v>2576613694767100</v>
      </c>
      <c r="PG89" s="39">
        <v>3346025410461690</v>
      </c>
      <c r="PH89" s="39">
        <v>3795456693895160</v>
      </c>
      <c r="PI89" s="39">
        <v>2722070278438910</v>
      </c>
      <c r="PJ89" s="39">
        <v>2896699353726970</v>
      </c>
      <c r="PK89" s="39">
        <v>3936554422632440</v>
      </c>
      <c r="PL89" s="39">
        <v>3600024407638010</v>
      </c>
      <c r="PM89" s="39">
        <v>3544675432529920</v>
      </c>
      <c r="PN89" s="39">
        <v>3759612239020030</v>
      </c>
      <c r="PO89" s="39">
        <v>4026702028079100</v>
      </c>
      <c r="PP89" s="39">
        <v>3755453368500220</v>
      </c>
      <c r="PQ89" s="39">
        <v>3989306016268280</v>
      </c>
      <c r="PR89" s="39">
        <v>3934992128278520</v>
      </c>
      <c r="PS89" s="39">
        <v>3535510777626620</v>
      </c>
      <c r="PT89" s="39">
        <v>4229454817656830</v>
      </c>
      <c r="PU89" s="39">
        <v>4211122286624760</v>
      </c>
      <c r="PV89" s="39">
        <v>4216286447927290</v>
      </c>
      <c r="PW89" s="39">
        <v>4154218801790970</v>
      </c>
      <c r="PX89" s="39">
        <v>4047113054846970</v>
      </c>
      <c r="PY89" s="39">
        <v>3914814640357370</v>
      </c>
      <c r="PZ89" s="39">
        <v>3645524754300920</v>
      </c>
      <c r="QA89" s="39">
        <v>4113788664020990</v>
      </c>
      <c r="QB89" s="39">
        <v>3926620968583160</v>
      </c>
      <c r="QC89" s="39">
        <v>4053109902934010</v>
      </c>
      <c r="QD89" s="39">
        <v>4074954375036920</v>
      </c>
      <c r="QE89" s="39">
        <v>3958942208098300</v>
      </c>
      <c r="QF89" s="39">
        <v>3883420040036350</v>
      </c>
      <c r="QG89" s="39">
        <v>4059044205559800</v>
      </c>
      <c r="QH89" s="39">
        <v>3747057244307450</v>
      </c>
      <c r="QI89" s="39">
        <v>4050892089196540</v>
      </c>
      <c r="QJ89" s="39">
        <v>3559199669747710</v>
      </c>
      <c r="QK89" s="39">
        <v>3772200788164600</v>
      </c>
      <c r="QL89" s="39">
        <v>3309644889980920</v>
      </c>
      <c r="QM89" s="39">
        <v>3248881303289850</v>
      </c>
      <c r="QN89" s="39">
        <v>3150421593948160</v>
      </c>
      <c r="QO89" s="39">
        <v>3171977766371320</v>
      </c>
      <c r="QP89" s="39">
        <v>3052235151900670</v>
      </c>
      <c r="QQ89" s="39">
        <v>2796914646974460</v>
      </c>
      <c r="QR89" s="39">
        <v>2832466507202560</v>
      </c>
      <c r="QS89" s="39">
        <v>2569590886367230</v>
      </c>
      <c r="QT89" s="39">
        <v>2467501929660410</v>
      </c>
      <c r="QU89" s="39">
        <v>2338003565412350</v>
      </c>
      <c r="QV89" s="39">
        <v>2280394632200190</v>
      </c>
      <c r="QW89" s="39">
        <v>2106901307326460</v>
      </c>
      <c r="QX89" s="39">
        <v>1915519041011710</v>
      </c>
      <c r="QY89" s="39">
        <v>1802923252121600</v>
      </c>
      <c r="QZ89" s="39">
        <v>1719072605601790</v>
      </c>
      <c r="RA89" s="39">
        <v>1506982288687100</v>
      </c>
      <c r="RB89" s="39">
        <v>1423594559111160</v>
      </c>
      <c r="RC89" s="39">
        <v>1323560341602300</v>
      </c>
      <c r="RD89" s="39">
        <v>1187061180661760</v>
      </c>
      <c r="RE89" s="39">
        <v>1031193797591040</v>
      </c>
      <c r="RF89" s="39">
        <v>893800612364288</v>
      </c>
      <c r="RG89" s="39">
        <v>847405436108800</v>
      </c>
      <c r="RH89" s="39">
        <v>764888041390080</v>
      </c>
      <c r="RI89" s="39">
        <v>614094625308672</v>
      </c>
      <c r="RJ89" s="39">
        <v>552117576138752</v>
      </c>
      <c r="RK89" s="39">
        <v>503126259924992</v>
      </c>
      <c r="RL89" s="39">
        <v>412998485147648</v>
      </c>
      <c r="RM89" s="39">
        <v>371472761618432</v>
      </c>
      <c r="RN89" s="39">
        <v>319236765384704</v>
      </c>
      <c r="RO89" s="39">
        <v>249283475406848</v>
      </c>
      <c r="RP89" s="39">
        <v>218813937221632</v>
      </c>
      <c r="RQ89" s="39">
        <v>177269792309248</v>
      </c>
      <c r="RR89" s="39">
        <v>128183609327616</v>
      </c>
      <c r="RS89" s="39">
        <v>116209643159552</v>
      </c>
      <c r="RT89" s="39">
        <v>107470022246400</v>
      </c>
      <c r="RU89" s="39">
        <v>81617859117056</v>
      </c>
      <c r="RV89" s="39">
        <v>62622686773248</v>
      </c>
      <c r="RW89" s="39">
        <v>39886321090560</v>
      </c>
      <c r="RX89" s="39">
        <v>44591550038016</v>
      </c>
      <c r="RY89" s="39">
        <v>39916616548352</v>
      </c>
      <c r="RZ89" s="39">
        <v>23320374280192</v>
      </c>
      <c r="SA89" s="39">
        <v>24371227787264</v>
      </c>
      <c r="SB89" s="39">
        <v>15945697329152</v>
      </c>
      <c r="SC89" s="39">
        <v>12141527564288</v>
      </c>
      <c r="SD89" s="39">
        <v>7472778051584</v>
      </c>
      <c r="SE89" s="39">
        <v>7986826182656</v>
      </c>
      <c r="SF89" s="39">
        <v>4231899906048</v>
      </c>
      <c r="SG89" s="39">
        <v>4108409634816</v>
      </c>
      <c r="SH89" s="39">
        <v>1030431768576</v>
      </c>
      <c r="SI89" s="39">
        <v>2077660020736</v>
      </c>
      <c r="SJ89" s="39">
        <v>1033683009536</v>
      </c>
      <c r="SK89" s="39">
        <v>0</v>
      </c>
      <c r="SL89" s="39">
        <v>3165842833408</v>
      </c>
      <c r="SM89" s="39">
        <v>1065692233728</v>
      </c>
      <c r="SN89" s="39">
        <v>0</v>
      </c>
      <c r="SO89" s="39">
        <v>0</v>
      </c>
      <c r="SP89" s="39">
        <v>0</v>
      </c>
      <c r="SQ89" s="39">
        <v>0</v>
      </c>
      <c r="SR89" s="39">
        <v>0</v>
      </c>
      <c r="SS89" s="39">
        <v>1245204031995900</v>
      </c>
      <c r="ST89" s="39">
        <v>2401006977548280</v>
      </c>
      <c r="SU89" s="39">
        <v>1360260166057980</v>
      </c>
      <c r="SV89" s="39">
        <v>855798540402688</v>
      </c>
      <c r="SW89" s="39">
        <v>1434545651974140</v>
      </c>
      <c r="SX89" s="39">
        <v>579088695689216</v>
      </c>
      <c r="SY89" s="39">
        <v>694090203136000</v>
      </c>
      <c r="SZ89" s="39">
        <v>779846405849088</v>
      </c>
      <c r="TA89" s="39">
        <v>762006520987648</v>
      </c>
      <c r="TB89" s="39">
        <v>1136142866972670</v>
      </c>
      <c r="TC89" s="39">
        <v>1378530822717440</v>
      </c>
      <c r="TD89" s="39">
        <v>1245975783931900</v>
      </c>
      <c r="TE89" s="39">
        <v>1279213730529280</v>
      </c>
      <c r="TF89" s="39">
        <v>1728275915210750</v>
      </c>
      <c r="TG89" s="39">
        <v>1465821335388160</v>
      </c>
      <c r="TH89" s="39">
        <v>1421368289656830</v>
      </c>
      <c r="TI89" s="39">
        <v>1696108891865080</v>
      </c>
      <c r="TJ89" s="39">
        <v>1689294523596800</v>
      </c>
      <c r="TK89" s="39">
        <v>1578428398567420</v>
      </c>
      <c r="TL89" s="39">
        <v>1629929217196030</v>
      </c>
      <c r="TM89" s="39">
        <v>1634703878651900</v>
      </c>
      <c r="TN89" s="39">
        <v>1436010101604350</v>
      </c>
      <c r="TO89" s="39">
        <v>1843568272474110</v>
      </c>
      <c r="TP89" s="39">
        <v>1883358594334720</v>
      </c>
      <c r="TQ89" s="39">
        <v>1873990599573500</v>
      </c>
      <c r="TR89" s="39">
        <v>1787709001564160</v>
      </c>
      <c r="TS89" s="39">
        <v>1810760627912700</v>
      </c>
      <c r="TT89" s="39">
        <v>1639996083666940</v>
      </c>
      <c r="TU89" s="39">
        <v>1572952315265020</v>
      </c>
      <c r="TV89" s="39">
        <v>1572608181010430</v>
      </c>
      <c r="TW89" s="39">
        <v>1552117026258940</v>
      </c>
      <c r="TX89" s="39">
        <v>1540638323507200</v>
      </c>
      <c r="TY89" s="39">
        <v>1455213168820220</v>
      </c>
      <c r="TZ89" s="39">
        <v>1552663695065080</v>
      </c>
      <c r="UA89" s="39">
        <v>1408716523962360</v>
      </c>
      <c r="UB89" s="39">
        <v>1395598083227640</v>
      </c>
      <c r="UC89" s="39">
        <v>1247482512146430</v>
      </c>
      <c r="UD89" s="39">
        <v>1432406758260730</v>
      </c>
      <c r="UE89" s="39">
        <v>1162721064124410</v>
      </c>
      <c r="UF89" s="39">
        <v>1204655111536640</v>
      </c>
      <c r="UG89" s="39">
        <v>1021381676367870</v>
      </c>
      <c r="UH89" s="39">
        <v>985459979190272</v>
      </c>
      <c r="UI89" s="39">
        <v>907654566248448</v>
      </c>
      <c r="UJ89" s="39">
        <v>867072091357184</v>
      </c>
      <c r="UK89" s="39">
        <v>862189049085952</v>
      </c>
      <c r="UL89" s="39">
        <v>724306908676096</v>
      </c>
      <c r="UM89" s="39">
        <v>691472152133632</v>
      </c>
      <c r="UN89" s="39">
        <v>555345680269312</v>
      </c>
      <c r="UO89" s="39">
        <v>488113738612736</v>
      </c>
      <c r="UP89" s="39">
        <v>430038197469184</v>
      </c>
      <c r="UQ89" s="39">
        <v>403240789213184</v>
      </c>
      <c r="UR89" s="39">
        <v>307328901447680</v>
      </c>
      <c r="US89" s="39">
        <v>262182403047424</v>
      </c>
      <c r="UT89" s="39">
        <v>298492308226048</v>
      </c>
      <c r="UU89" s="39">
        <v>254019884810240</v>
      </c>
      <c r="UV89" s="39">
        <v>229995381260288</v>
      </c>
      <c r="UW89" s="39">
        <v>185320825946112</v>
      </c>
      <c r="UX89" s="39">
        <v>185973140881408</v>
      </c>
      <c r="UY89" s="39">
        <v>138866442895360</v>
      </c>
      <c r="UZ89" s="39">
        <v>120296950464512</v>
      </c>
      <c r="VA89" s="39">
        <v>119791931097088</v>
      </c>
      <c r="VB89" s="39">
        <v>123602364006400</v>
      </c>
      <c r="VC89" s="39">
        <v>103697178689536</v>
      </c>
      <c r="VD89" s="39">
        <v>118406292439040</v>
      </c>
      <c r="VE89" s="39">
        <v>82761771646976</v>
      </c>
      <c r="VF89" s="39">
        <v>52354497904640</v>
      </c>
      <c r="VG89" s="39">
        <v>66118840483840</v>
      </c>
      <c r="VH89" s="39">
        <v>51295671025664</v>
      </c>
      <c r="VI89" s="39">
        <v>46966369157120</v>
      </c>
      <c r="VJ89" s="39">
        <v>39715533225984</v>
      </c>
      <c r="VK89" s="39">
        <v>28308978794496</v>
      </c>
      <c r="VL89" s="39">
        <v>30157232406528</v>
      </c>
      <c r="VM89" s="39">
        <v>22736816570368</v>
      </c>
      <c r="VN89" s="39">
        <v>26498228551680</v>
      </c>
      <c r="VO89" s="39">
        <v>19795426672640</v>
      </c>
      <c r="VP89" s="39">
        <v>14745737363456</v>
      </c>
      <c r="VQ89" s="39">
        <v>12855802855424</v>
      </c>
      <c r="VR89" s="39">
        <v>9183509348352</v>
      </c>
      <c r="VS89" s="39">
        <v>9397299314688</v>
      </c>
      <c r="VT89" s="39">
        <v>8237060456448</v>
      </c>
      <c r="VU89" s="39">
        <v>8016390258688</v>
      </c>
      <c r="VV89" s="39">
        <v>8978515886080</v>
      </c>
      <c r="VW89" s="39">
        <v>5748538998784</v>
      </c>
      <c r="VX89" s="39">
        <v>5790191058944</v>
      </c>
      <c r="VY89" s="39">
        <v>3754729406464</v>
      </c>
      <c r="VZ89" s="39">
        <v>2985417768960</v>
      </c>
      <c r="WA89" s="39">
        <v>2099140755456</v>
      </c>
      <c r="WB89" s="39">
        <v>2153054208000</v>
      </c>
      <c r="WC89" s="39">
        <v>1371459289088</v>
      </c>
      <c r="WD89" s="39">
        <v>1835924455424</v>
      </c>
      <c r="WE89" s="39">
        <v>1375138349056</v>
      </c>
      <c r="WF89" s="39">
        <v>666521567232</v>
      </c>
      <c r="WG89" s="39">
        <v>2094149402624</v>
      </c>
      <c r="WH89" s="39">
        <v>1410703163392</v>
      </c>
      <c r="WI89" s="39">
        <v>663034986496</v>
      </c>
      <c r="WJ89" s="39">
        <v>656291069952</v>
      </c>
      <c r="WK89" s="39">
        <v>658131320832</v>
      </c>
      <c r="WL89" s="39">
        <v>660639449088</v>
      </c>
      <c r="WM89" s="39">
        <v>663757586432</v>
      </c>
      <c r="WN89" s="36"/>
      <c r="WO89" s="37">
        <v>0.33380185933084761</v>
      </c>
      <c r="WP89" s="37" t="e">
        <v>#N/A</v>
      </c>
      <c r="WQ89" s="37">
        <v>12.556295992682246</v>
      </c>
      <c r="WR89" s="37" t="e">
        <v>#N/A</v>
      </c>
      <c r="WS89" s="37">
        <v>0.76080195858882649</v>
      </c>
      <c r="WT89" s="37" t="e">
        <v>#N/A</v>
      </c>
      <c r="WU89" s="37">
        <v>28.618338444859823</v>
      </c>
      <c r="WV89" t="e">
        <v>#N/A</v>
      </c>
      <c r="WW89"/>
      <c r="WX89" s="39">
        <v>4.6246345843765972</v>
      </c>
      <c r="WY89" s="39">
        <v>178.73999999999995</v>
      </c>
      <c r="WZ89" s="39">
        <v>16.860156110807416</v>
      </c>
      <c r="XA89" s="39">
        <v>67.767184035476717</v>
      </c>
      <c r="XB89" s="227">
        <v>9717150746660126</v>
      </c>
      <c r="XC89" s="227">
        <v>6988794092502903</v>
      </c>
      <c r="XD89" s="39">
        <v>85.195313058536655</v>
      </c>
      <c r="XE89" s="39">
        <v>39.426937635540867</v>
      </c>
      <c r="XF89" s="39">
        <v>99.605164641726674</v>
      </c>
      <c r="XG89" s="39">
        <v>71.189506751812942</v>
      </c>
      <c r="XH89" s="220"/>
      <c r="XI89" s="223"/>
      <c r="XJ89" s="223"/>
      <c r="XK89" s="187">
        <v>1852430565603340</v>
      </c>
      <c r="XL89" s="187">
        <v>3623672909906040</v>
      </c>
      <c r="XM89" s="187">
        <v>5379922091435820</v>
      </c>
      <c r="XN89" s="187">
        <v>7006160345002120</v>
      </c>
      <c r="XO89" s="187">
        <v>8324829457479430</v>
      </c>
      <c r="XP89" s="187">
        <v>9163214869579040</v>
      </c>
      <c r="XQ89" s="187">
        <v>9454053235563750</v>
      </c>
      <c r="XR89" s="187">
        <v>9150821336027520</v>
      </c>
      <c r="XS89" s="187">
        <v>8381963955676780</v>
      </c>
      <c r="XT89" s="187">
        <v>7303162350522670</v>
      </c>
      <c r="XU89" s="187">
        <v>6118318814287420</v>
      </c>
      <c r="XV89" s="187">
        <v>4984174511711200</v>
      </c>
      <c r="XW89" s="187">
        <v>3921353076406510</v>
      </c>
      <c r="XX89" s="187">
        <v>2979052356968560</v>
      </c>
      <c r="XY89" s="187">
        <v>2160331688771710</v>
      </c>
      <c r="XZ89" s="187">
        <v>1463241515075720</v>
      </c>
      <c r="YA89" s="187">
        <v>903618872018157</v>
      </c>
      <c r="YB89" s="187">
        <v>492123343985936</v>
      </c>
      <c r="YC89" s="187">
        <v>226849130035948</v>
      </c>
      <c r="YD89" s="187">
        <v>82610360471278.203</v>
      </c>
      <c r="YE89" s="187">
        <v>20909457459568.602</v>
      </c>
      <c r="YF89" s="187">
        <v>4166150893017.4199</v>
      </c>
      <c r="YG89" s="187">
        <v>3213386565688.7202</v>
      </c>
      <c r="YH89" s="187">
        <v>4679299123003.4297</v>
      </c>
      <c r="YI89" s="187">
        <v>4981250405181.1602</v>
      </c>
      <c r="YJ89" s="187">
        <v>3535324946424.6401</v>
      </c>
      <c r="YK89" s="187">
        <v>1759827045736.29</v>
      </c>
      <c r="YL89" s="187">
        <v>784323145531.828</v>
      </c>
      <c r="YM89" s="187">
        <v>467627482075.89099</v>
      </c>
      <c r="YN89" s="187">
        <v>414309567027.32001</v>
      </c>
      <c r="YO89" s="187">
        <v>412574540062.25201</v>
      </c>
      <c r="YP89" s="187">
        <v>371199803459.38202</v>
      </c>
      <c r="YQ89" s="187">
        <v>332586616328.54999</v>
      </c>
      <c r="YR89" s="187">
        <v>318749598642.27502</v>
      </c>
      <c r="YS89" s="187">
        <v>309800162441.72198</v>
      </c>
      <c r="YT89"/>
      <c r="YU89" s="187"/>
      <c r="YV89" s="187"/>
      <c r="YW89" s="187"/>
      <c r="YX89" s="187">
        <v>2909840733464080</v>
      </c>
      <c r="YY89" s="187">
        <v>4528620776345710</v>
      </c>
      <c r="YZ89" s="187">
        <v>5044982860649820</v>
      </c>
      <c r="ZA89" s="187">
        <v>4880816651680780</v>
      </c>
      <c r="ZB89" s="187">
        <v>4570225971445330</v>
      </c>
      <c r="ZC89" s="187">
        <v>4292159067746640</v>
      </c>
      <c r="ZD89" s="187">
        <v>4060346684428980</v>
      </c>
      <c r="ZE89" s="187">
        <v>3790188845884440</v>
      </c>
      <c r="ZF89" s="187">
        <v>3427426317655490</v>
      </c>
      <c r="ZG89" s="187">
        <v>2967340236701450</v>
      </c>
      <c r="ZH89" s="187">
        <v>2475303947802230</v>
      </c>
      <c r="ZI89" s="187">
        <v>2011363934087720</v>
      </c>
      <c r="ZJ89" s="187">
        <v>1581541314598370</v>
      </c>
      <c r="ZK89" s="187">
        <v>1206323154515010</v>
      </c>
      <c r="ZL89" s="187">
        <v>884337731031876</v>
      </c>
      <c r="ZM89" s="187">
        <v>609526722119848</v>
      </c>
      <c r="ZN89" s="187">
        <v>385447882544147</v>
      </c>
      <c r="ZO89" s="187">
        <v>216409979773300</v>
      </c>
      <c r="ZP89" s="187">
        <v>104685078423131</v>
      </c>
      <c r="ZQ89" s="187">
        <v>43519365350483.797</v>
      </c>
      <c r="ZR89" s="187">
        <v>17091253920441.6</v>
      </c>
      <c r="ZS89" s="187">
        <v>8145723352773.6904</v>
      </c>
      <c r="ZT89" s="187">
        <v>7340706213829.7305</v>
      </c>
      <c r="ZU89" s="187">
        <v>8974140121929.9609</v>
      </c>
      <c r="ZV89" s="187">
        <v>9642105433702.5898</v>
      </c>
      <c r="ZW89" s="187">
        <v>8481196152066.3496</v>
      </c>
      <c r="ZX89" s="187">
        <v>6713646587908.4902</v>
      </c>
      <c r="ZY89" s="187">
        <v>5290411569398.2598</v>
      </c>
      <c r="ZZ89" s="187">
        <v>4103162197190.5098</v>
      </c>
      <c r="AAA89" s="187">
        <v>3027769124117.4302</v>
      </c>
      <c r="AAB89" s="187">
        <v>2461638370757.1001</v>
      </c>
      <c r="AAC89" s="187">
        <v>2421718535176.8799</v>
      </c>
      <c r="AAD89" s="187">
        <v>2451772657828.02</v>
      </c>
      <c r="AAE89" s="187">
        <v>2317569676649.5498</v>
      </c>
      <c r="AAF89" s="187">
        <v>2063147967847.8201</v>
      </c>
    </row>
    <row r="90" spans="1:708" x14ac:dyDescent="0.3">
      <c r="A90" s="4"/>
      <c r="B90"/>
      <c r="C90" s="4"/>
      <c r="D90"/>
      <c r="E90"/>
      <c r="F90"/>
      <c r="G90" s="196"/>
      <c r="H90" s="57" t="s">
        <v>209</v>
      </c>
      <c r="I90" s="57" t="s">
        <v>209</v>
      </c>
      <c r="J90" s="196">
        <f t="shared" si="2"/>
        <v>84</v>
      </c>
      <c r="K90" s="77"/>
      <c r="L90" s="53"/>
      <c r="M90" s="53"/>
      <c r="N90" s="53"/>
      <c r="O90" s="53"/>
      <c r="P90" s="53"/>
      <c r="Q90" s="54"/>
      <c r="R90" s="210"/>
      <c r="S90" s="211"/>
      <c r="T90" s="211"/>
      <c r="U90" s="212"/>
      <c r="V90" s="78"/>
      <c r="W90" s="116"/>
      <c r="X90" s="116"/>
      <c r="Y90" s="116"/>
      <c r="Z90" s="117"/>
      <c r="AA90" s="117"/>
      <c r="AB90" s="116"/>
      <c r="AC90" s="116"/>
      <c r="AD90" s="116"/>
      <c r="AE90" s="116"/>
      <c r="AF90" s="116"/>
      <c r="AG90" s="116"/>
      <c r="AH90" s="116"/>
      <c r="AI90" s="116"/>
      <c r="AJ90" s="118"/>
      <c r="AK90" s="85"/>
      <c r="AL90" s="86"/>
      <c r="AM90" s="75"/>
      <c r="AN90" s="48"/>
      <c r="AO90" s="49"/>
      <c r="AP90" s="48"/>
      <c r="AT90" s="89"/>
      <c r="AU90" s="90"/>
      <c r="AV90" s="89"/>
      <c r="AW90" s="90"/>
      <c r="BA90" s="90"/>
      <c r="BB90" s="89"/>
      <c r="BD90" s="74"/>
      <c r="BE90" s="70"/>
      <c r="BF90" s="74"/>
      <c r="BG90" s="69"/>
      <c r="BH90" s="88"/>
      <c r="BI90" s="70"/>
      <c r="BJ90" s="70"/>
      <c r="BK90" s="70"/>
      <c r="BL90" s="70"/>
      <c r="BM90" s="69"/>
      <c r="BN90" s="71"/>
      <c r="BP90" s="73"/>
      <c r="BQ90" s="73"/>
      <c r="BT90" s="70"/>
      <c r="BU90" s="69"/>
      <c r="BV90" s="85"/>
      <c r="BW90" s="75"/>
      <c r="BX90" s="75"/>
      <c r="BY90" s="75"/>
      <c r="BZ90" s="75"/>
      <c r="CA90" s="75"/>
      <c r="CB90" s="75"/>
      <c r="CC90" s="75"/>
      <c r="CD90" s="75"/>
      <c r="CE90" s="75"/>
      <c r="CF90" s="75"/>
      <c r="CG90" s="75"/>
      <c r="CH90" s="75"/>
      <c r="CI90" s="75"/>
      <c r="CJ90" s="75"/>
      <c r="CK90" s="75"/>
      <c r="CL90" s="75"/>
      <c r="CM90" s="75"/>
      <c r="CN90" s="75"/>
      <c r="CO90" s="75"/>
      <c r="CP90" s="75"/>
      <c r="CQ90" s="75"/>
      <c r="CR90" s="75"/>
      <c r="CS90" s="75"/>
      <c r="CT90" s="75"/>
      <c r="CU90" s="75"/>
      <c r="CV90" s="75"/>
      <c r="CW90" s="75"/>
      <c r="CX90" s="75"/>
      <c r="CY90" s="75"/>
      <c r="CZ90" s="75"/>
      <c r="DA90" s="75"/>
      <c r="DB90" s="75"/>
      <c r="DC90" s="75"/>
      <c r="DD90" s="75"/>
      <c r="DE90" s="75"/>
      <c r="DF90" s="75"/>
      <c r="DG90" s="75"/>
      <c r="DH90" s="75"/>
      <c r="DI90" s="75"/>
      <c r="DJ90" s="75"/>
      <c r="DK90" s="75"/>
      <c r="DL90" s="75"/>
      <c r="DM90" s="75"/>
      <c r="DN90" s="75"/>
      <c r="DO90" s="75"/>
      <c r="DP90" s="75"/>
      <c r="DQ90" s="75"/>
      <c r="DR90" s="75"/>
      <c r="DS90" s="75"/>
      <c r="DT90" s="75"/>
      <c r="DU90" s="75"/>
      <c r="DV90" s="75"/>
      <c r="DW90" s="75"/>
      <c r="DX90" s="75"/>
      <c r="DY90" s="75"/>
      <c r="DZ90" s="75"/>
      <c r="EA90" s="75"/>
      <c r="EB90" s="75"/>
      <c r="EC90" s="75"/>
      <c r="ED90" s="75"/>
      <c r="EE90" s="75"/>
      <c r="EF90" s="75"/>
      <c r="EG90" s="75"/>
      <c r="EH90" s="75"/>
      <c r="EI90" s="75"/>
      <c r="EJ90" s="75"/>
      <c r="EK90" s="75"/>
      <c r="EL90" s="75"/>
      <c r="EM90" s="75"/>
      <c r="EN90" s="75"/>
      <c r="EO90" s="75"/>
      <c r="EP90" s="75"/>
      <c r="EQ90" s="75"/>
      <c r="ER90" s="75"/>
      <c r="ES90" s="75"/>
      <c r="ET90" s="75"/>
      <c r="EU90" s="75"/>
      <c r="EV90" s="75"/>
      <c r="EW90" s="75"/>
      <c r="EX90" s="75"/>
      <c r="EY90" s="75"/>
      <c r="EZ90" s="75"/>
      <c r="FA90" s="75"/>
      <c r="FB90" s="75"/>
      <c r="FC90" s="75"/>
      <c r="FD90" s="75"/>
      <c r="FE90" s="75"/>
      <c r="FF90" s="75"/>
      <c r="FG90" s="75"/>
      <c r="FH90" s="75"/>
      <c r="FI90" s="75"/>
      <c r="FK90" s="75"/>
      <c r="FL90" s="75"/>
      <c r="FM90" s="75"/>
      <c r="FN90" s="75"/>
      <c r="FO90" s="75"/>
      <c r="FP90" s="75"/>
      <c r="FQ90" s="75"/>
      <c r="IY90" s="219"/>
      <c r="IZ90" s="219"/>
      <c r="JA90" s="33"/>
      <c r="JB90" s="39" t="e">
        <v>#N/A</v>
      </c>
      <c r="JC90" s="39" t="e">
        <v>#N/A</v>
      </c>
      <c r="JD90" s="33"/>
      <c r="JE90" t="e">
        <v>#N/A</v>
      </c>
      <c r="JF90" s="6" t="e">
        <v>#N/A</v>
      </c>
      <c r="JG90" s="32"/>
      <c r="JH90" s="32"/>
      <c r="JI90" s="32"/>
      <c r="JJ90" s="32"/>
      <c r="JK90" s="32"/>
      <c r="JL90" s="32"/>
      <c r="JM90" s="32"/>
      <c r="JN90" s="32"/>
      <c r="JO90" s="32"/>
      <c r="JP90" s="32"/>
      <c r="JQ90" s="32"/>
      <c r="JR90" s="32"/>
      <c r="JS90" s="32"/>
      <c r="JT90" s="32"/>
      <c r="JU90" s="32"/>
      <c r="JV90" s="32"/>
      <c r="JW90" s="32"/>
      <c r="JX90" s="32"/>
      <c r="JY90" s="32"/>
      <c r="JZ90" s="32"/>
      <c r="KA90" s="32"/>
      <c r="KB90" s="32"/>
      <c r="KC90" s="32"/>
      <c r="KD90" s="32"/>
      <c r="KE90" s="32"/>
      <c r="KF90" s="32"/>
      <c r="KG90" s="32"/>
      <c r="KH90" s="32"/>
      <c r="KI90" s="32"/>
      <c r="KJ90" s="32"/>
      <c r="KK90" s="32"/>
      <c r="KL90" s="32"/>
      <c r="KM90" s="33"/>
      <c r="KN90" s="32"/>
      <c r="KO90" t="e">
        <v>#N/A</v>
      </c>
      <c r="KP90" s="39"/>
      <c r="KQ90" s="39"/>
      <c r="KR90" s="39"/>
      <c r="KS90" s="39"/>
      <c r="KT90" s="39"/>
      <c r="KU90" s="39"/>
      <c r="KV90" s="39"/>
      <c r="KW90" s="39"/>
      <c r="KX90" s="39"/>
      <c r="KY90" s="39"/>
      <c r="KZ90" s="39"/>
      <c r="LA90" s="39"/>
      <c r="LB90" s="39"/>
      <c r="LC90" s="39"/>
      <c r="LD90" s="39"/>
      <c r="LE90" s="39"/>
      <c r="LF90" s="39"/>
      <c r="LG90" s="39"/>
      <c r="LH90" s="39"/>
      <c r="LI90" s="39"/>
      <c r="LJ90" s="39"/>
      <c r="LK90" s="39"/>
      <c r="LL90" s="39"/>
      <c r="LM90" s="39"/>
      <c r="LN90" s="39"/>
      <c r="LO90" s="39"/>
      <c r="LP90" s="39"/>
      <c r="LQ90" s="39"/>
      <c r="LR90" s="39"/>
      <c r="LS90" s="39"/>
      <c r="LT90" s="39"/>
      <c r="LU90" s="39"/>
      <c r="LV90" s="39"/>
      <c r="LW90" s="39"/>
      <c r="LX90" s="39"/>
      <c r="LY90" s="39"/>
      <c r="LZ90" s="39"/>
      <c r="MA90" s="39"/>
      <c r="MB90" s="39"/>
      <c r="MC90" s="39"/>
      <c r="MD90" s="39"/>
      <c r="ME90" s="39"/>
      <c r="MF90" s="39"/>
      <c r="MG90" s="39"/>
      <c r="MH90" s="39"/>
      <c r="MI90" s="39"/>
      <c r="MJ90" s="39"/>
      <c r="MK90" s="39"/>
      <c r="ML90" s="39"/>
      <c r="MM90" s="39"/>
      <c r="MN90" s="39"/>
      <c r="MO90" s="39"/>
      <c r="MP90" s="39"/>
      <c r="MQ90" s="39"/>
      <c r="MR90" s="39"/>
      <c r="MS90" s="39"/>
      <c r="MT90" s="39"/>
      <c r="MU90" s="39"/>
      <c r="MV90" s="39"/>
      <c r="MW90" s="39"/>
      <c r="MX90" s="39"/>
      <c r="MY90" s="39"/>
      <c r="MZ90" s="39"/>
      <c r="NA90" s="39"/>
      <c r="NB90" s="39"/>
      <c r="NC90" s="39"/>
      <c r="ND90" s="39"/>
      <c r="NE90" s="39"/>
      <c r="NF90" s="39"/>
      <c r="NG90" s="39"/>
      <c r="NH90" s="39"/>
      <c r="NI90" s="39"/>
      <c r="NJ90" s="39"/>
      <c r="NK90" s="39"/>
      <c r="NL90" s="39"/>
      <c r="NM90" s="39"/>
      <c r="NN90" s="39"/>
      <c r="NO90" s="39"/>
      <c r="NP90" s="39"/>
      <c r="NQ90" s="39"/>
      <c r="NR90" s="39"/>
      <c r="NS90" s="39"/>
      <c r="NT90" s="39"/>
      <c r="NU90" s="39"/>
      <c r="NV90" s="39"/>
      <c r="NW90" s="39"/>
      <c r="NX90" s="39"/>
      <c r="NY90" s="39"/>
      <c r="NZ90" s="39"/>
      <c r="OA90" s="39"/>
      <c r="OB90" s="39"/>
      <c r="OC90" s="39"/>
      <c r="OD90" s="39"/>
      <c r="OE90" s="39"/>
      <c r="OF90" s="39"/>
      <c r="OG90" s="39"/>
      <c r="OH90" s="39"/>
      <c r="OI90" s="39"/>
      <c r="OJ90" s="39"/>
      <c r="OL90" s="173"/>
      <c r="OM90" s="173"/>
      <c r="ON90" s="173"/>
      <c r="OO90" s="173"/>
      <c r="OP90" s="6"/>
      <c r="OQ90" s="6"/>
      <c r="OR90" s="6"/>
      <c r="OS90" s="6"/>
      <c r="OV90" s="176"/>
      <c r="OW90" s="176"/>
      <c r="OX90" s="39"/>
      <c r="OY90" s="39"/>
      <c r="OZ90" s="39"/>
      <c r="PA90" s="39"/>
      <c r="PB90" s="39"/>
      <c r="PC90" s="39"/>
      <c r="PD90" s="39"/>
      <c r="PE90" s="39"/>
      <c r="PF90" s="39"/>
      <c r="PG90" s="39"/>
      <c r="PH90" s="39"/>
      <c r="PI90" s="39"/>
      <c r="PJ90" s="39"/>
      <c r="PK90" s="39"/>
      <c r="PL90" s="39"/>
      <c r="PM90" s="39"/>
      <c r="PN90" s="39"/>
      <c r="PO90" s="39"/>
      <c r="PP90" s="39"/>
      <c r="PQ90" s="39"/>
      <c r="PR90" s="39"/>
      <c r="PS90" s="39"/>
      <c r="PT90" s="39"/>
      <c r="PU90" s="39"/>
      <c r="PV90" s="39"/>
      <c r="PW90" s="39"/>
      <c r="PX90" s="39"/>
      <c r="PY90" s="39"/>
      <c r="PZ90" s="39"/>
      <c r="QA90" s="39"/>
      <c r="QB90" s="39"/>
      <c r="QC90" s="39"/>
      <c r="QD90" s="39"/>
      <c r="QE90" s="39"/>
      <c r="QF90" s="39"/>
      <c r="QG90" s="39"/>
      <c r="QH90" s="39"/>
      <c r="QI90" s="39"/>
      <c r="QJ90" s="39"/>
      <c r="QK90" s="39"/>
      <c r="QL90" s="39"/>
      <c r="QM90" s="39"/>
      <c r="QN90" s="39"/>
      <c r="QO90" s="39"/>
      <c r="QP90" s="39"/>
      <c r="QQ90" s="39"/>
      <c r="QR90" s="39"/>
      <c r="QS90" s="39"/>
      <c r="QT90" s="39"/>
      <c r="QU90" s="39"/>
      <c r="QV90" s="39"/>
      <c r="QW90" s="39"/>
      <c r="QX90" s="39"/>
      <c r="QY90" s="39"/>
      <c r="QZ90" s="39"/>
      <c r="RA90" s="39"/>
      <c r="RB90" s="39"/>
      <c r="RC90" s="39"/>
      <c r="RD90" s="39"/>
      <c r="RE90" s="39"/>
      <c r="RF90" s="39"/>
      <c r="RG90" s="39"/>
      <c r="RH90" s="39"/>
      <c r="RI90" s="39"/>
      <c r="RJ90" s="39"/>
      <c r="RK90" s="39"/>
      <c r="RL90" s="39"/>
      <c r="RM90" s="39"/>
      <c r="RN90" s="39"/>
      <c r="RO90" s="39"/>
      <c r="RP90" s="39"/>
      <c r="RQ90" s="39"/>
      <c r="RR90" s="39"/>
      <c r="RS90" s="39"/>
      <c r="RT90" s="39"/>
      <c r="RU90" s="39"/>
      <c r="RV90" s="39"/>
      <c r="RW90" s="39"/>
      <c r="RX90" s="39"/>
      <c r="RY90" s="39"/>
      <c r="RZ90" s="39"/>
      <c r="SA90" s="39"/>
      <c r="SB90" s="39"/>
      <c r="SC90" s="39"/>
      <c r="SD90" s="39"/>
      <c r="SE90" s="39"/>
      <c r="SF90" s="39"/>
      <c r="SG90" s="39"/>
      <c r="SH90" s="39"/>
      <c r="SI90" s="39"/>
      <c r="SJ90" s="39"/>
      <c r="SK90" s="39"/>
      <c r="SL90" s="39"/>
      <c r="SM90" s="39"/>
      <c r="SN90" s="39"/>
      <c r="SO90" s="39"/>
      <c r="SP90" s="39"/>
      <c r="WL90" s="39"/>
      <c r="WM90" s="39"/>
      <c r="WN90" s="36"/>
      <c r="WO90" s="37"/>
      <c r="WP90" s="37"/>
      <c r="WQ90" s="37"/>
      <c r="WR90" s="37"/>
      <c r="WS90" s="37"/>
      <c r="WT90" s="37"/>
      <c r="WU90" s="37"/>
      <c r="WV90"/>
      <c r="WW90"/>
      <c r="WZ90" s="39"/>
      <c r="XA90" s="39"/>
      <c r="XB90" s="227" t="s">
        <v>209</v>
      </c>
      <c r="XC90" s="227" t="s">
        <v>209</v>
      </c>
      <c r="XD90" s="39"/>
      <c r="XE90" s="39"/>
      <c r="XF90" s="39"/>
      <c r="XG90" s="39"/>
      <c r="XH90" s="220"/>
      <c r="XI90" s="223"/>
      <c r="XJ90" s="223"/>
      <c r="XK90" s="187"/>
      <c r="XL90" s="187"/>
      <c r="XM90" s="187"/>
      <c r="XN90" s="187"/>
      <c r="XO90" s="187"/>
      <c r="XP90" s="187"/>
      <c r="XQ90" s="187"/>
      <c r="XR90" s="187"/>
      <c r="XS90" s="187"/>
      <c r="XT90" s="187"/>
      <c r="XU90" s="187"/>
      <c r="XV90" s="187"/>
      <c r="XW90" s="187"/>
      <c r="XX90" s="187"/>
      <c r="XY90" s="187"/>
      <c r="XZ90" s="187"/>
      <c r="YA90" s="187"/>
      <c r="YB90" s="187"/>
      <c r="YC90" s="187"/>
      <c r="YD90" s="187"/>
      <c r="YE90" s="187"/>
      <c r="YF90" s="187"/>
      <c r="YG90" s="187"/>
      <c r="YH90" s="187"/>
      <c r="YI90" s="187"/>
      <c r="YJ90" s="187"/>
      <c r="YK90" s="187"/>
      <c r="YL90" s="187"/>
      <c r="YM90" s="187"/>
      <c r="YN90" s="187"/>
      <c r="YO90" s="187"/>
      <c r="YP90" s="187"/>
      <c r="YQ90" s="187"/>
      <c r="YR90" s="187"/>
      <c r="YS90" s="187"/>
      <c r="YT90"/>
      <c r="YU90" s="187"/>
      <c r="YV90" s="187"/>
      <c r="YW90" s="187"/>
      <c r="YX90" s="187"/>
      <c r="YY90" s="187"/>
      <c r="YZ90" s="187"/>
      <c r="ZA90" s="187"/>
      <c r="ZB90" s="187"/>
      <c r="ZC90" s="187"/>
      <c r="ZD90" s="187"/>
      <c r="ZE90" s="187"/>
      <c r="ZF90" s="187"/>
      <c r="ZG90" s="187"/>
      <c r="ZH90" s="187"/>
      <c r="ZI90" s="187"/>
      <c r="ZJ90" s="187"/>
      <c r="ZK90" s="187"/>
      <c r="ZL90" s="187"/>
      <c r="ZM90" s="187"/>
      <c r="ZN90" s="187"/>
      <c r="ZO90" s="187"/>
      <c r="ZP90" s="187"/>
      <c r="ZQ90" s="187"/>
      <c r="ZR90" s="187"/>
      <c r="ZS90" s="187"/>
      <c r="ZT90" s="187"/>
      <c r="ZU90" s="187"/>
      <c r="ZV90" s="187"/>
      <c r="ZW90" s="187"/>
      <c r="ZX90" s="187"/>
      <c r="ZY90" s="187"/>
      <c r="ZZ90" s="187"/>
      <c r="AAA90" s="187"/>
      <c r="AAB90" s="187"/>
      <c r="AAC90" s="187"/>
      <c r="AAD90" s="187"/>
      <c r="AAE90" s="187"/>
      <c r="AAF90" s="187"/>
    </row>
    <row r="91" spans="1:708" x14ac:dyDescent="0.3">
      <c r="A91" s="2">
        <v>43133</v>
      </c>
      <c r="B91" s="4" t="s">
        <v>6</v>
      </c>
      <c r="C91" s="4" t="s">
        <v>29</v>
      </c>
      <c r="D91" s="4">
        <v>23</v>
      </c>
      <c r="E91" s="3">
        <v>0.60966435185185186</v>
      </c>
      <c r="F91" s="3">
        <v>0.61684027777777783</v>
      </c>
      <c r="G91" s="196"/>
      <c r="H91" s="57">
        <v>43133.609664351854</v>
      </c>
      <c r="I91" s="57">
        <v>43133.616840277777</v>
      </c>
      <c r="J91" s="196">
        <f t="shared" si="2"/>
        <v>85</v>
      </c>
      <c r="K91" s="77">
        <v>3</v>
      </c>
      <c r="L91" s="53">
        <v>89</v>
      </c>
      <c r="M91" s="53">
        <v>4.7</v>
      </c>
      <c r="N91" s="53">
        <v>1.4</v>
      </c>
      <c r="O91" s="53">
        <v>197</v>
      </c>
      <c r="P91" s="53">
        <v>982</v>
      </c>
      <c r="Q91" s="54">
        <v>168</v>
      </c>
      <c r="R91" s="210" t="s">
        <v>32</v>
      </c>
      <c r="S91" s="211">
        <v>14.04</v>
      </c>
      <c r="T91" s="211">
        <v>1.9599813866914841</v>
      </c>
      <c r="U91" s="212">
        <v>3151.8666666666668</v>
      </c>
      <c r="V91" s="78">
        <v>23</v>
      </c>
      <c r="W91" s="116">
        <v>6.2387096774193544</v>
      </c>
      <c r="X91" s="116">
        <v>62.430745967741935</v>
      </c>
      <c r="Y91" s="116">
        <v>2.1677419354838712</v>
      </c>
      <c r="Z91" s="117">
        <v>9.4978578665161715E-3</v>
      </c>
      <c r="AA91" s="117">
        <v>384.36712529354816</v>
      </c>
      <c r="AB91" s="116">
        <v>1.0068018089193549</v>
      </c>
      <c r="AC91" s="116">
        <v>1.0367375175161282</v>
      </c>
      <c r="AD91" s="116">
        <v>8.5439264112903217</v>
      </c>
      <c r="AE91" s="116">
        <v>3.2092304727258214</v>
      </c>
      <c r="AF91" s="116">
        <v>155.72988911290324</v>
      </c>
      <c r="AG91" s="116">
        <v>1.0062836715161296</v>
      </c>
      <c r="AH91" s="116">
        <v>58.267111895161293</v>
      </c>
      <c r="AI91" s="116">
        <v>429.59233870967739</v>
      </c>
      <c r="AJ91" s="118">
        <v>22.205607358870967</v>
      </c>
      <c r="AK91" s="83">
        <v>384.36712529354816</v>
      </c>
      <c r="AL91" s="84">
        <v>3.9110897718397242</v>
      </c>
      <c r="AM91" s="76"/>
      <c r="AN91" s="48">
        <v>50.68243695014695</v>
      </c>
      <c r="AO91" s="49">
        <v>90.861635381742346</v>
      </c>
      <c r="AP91" s="48">
        <v>1.6630505299473011</v>
      </c>
      <c r="AQ91" s="49">
        <v>6.2716257020611663E-2</v>
      </c>
      <c r="AR91" s="49">
        <v>1.2129578013939655</v>
      </c>
      <c r="AS91" s="49">
        <v>2.6590961653906044E-2</v>
      </c>
      <c r="AT91" s="89">
        <v>44.055891247106231</v>
      </c>
      <c r="AU91" s="90">
        <v>105.97836337763914</v>
      </c>
      <c r="AV91" s="89">
        <v>0.27719966772679083</v>
      </c>
      <c r="AW91" s="90">
        <v>0.66681586237210166</v>
      </c>
      <c r="AX91" s="74">
        <v>20.065244331608845</v>
      </c>
      <c r="AY91" s="74">
        <v>23.532676496349776</v>
      </c>
      <c r="AZ91" s="74">
        <v>15.387216528859792</v>
      </c>
      <c r="BA91" s="90">
        <v>21.722548367348146</v>
      </c>
      <c r="BB91" s="89">
        <v>51.950111805817258</v>
      </c>
      <c r="BC91" s="74">
        <v>109.1882133484326</v>
      </c>
      <c r="BD91" s="74">
        <v>27.635437300198276</v>
      </c>
      <c r="BE91" s="70">
        <v>70.685920566685425</v>
      </c>
      <c r="BF91" s="74">
        <v>33.986858969166036</v>
      </c>
      <c r="BG91" s="69">
        <v>162.29142205514086</v>
      </c>
      <c r="BH91" s="88"/>
      <c r="BI91" s="70"/>
      <c r="BJ91" s="70"/>
      <c r="BK91" s="70"/>
      <c r="BL91" s="70"/>
      <c r="BM91" s="69"/>
      <c r="BN91" s="71"/>
      <c r="BP91" s="73"/>
      <c r="BQ91" s="73"/>
      <c r="BT91" s="70"/>
      <c r="BU91" s="69"/>
      <c r="BV91" s="85"/>
      <c r="BW91" s="75"/>
      <c r="BX91" s="75"/>
      <c r="BY91" s="75"/>
      <c r="BZ91" s="75"/>
      <c r="CA91" s="75"/>
      <c r="CB91" s="75"/>
      <c r="CC91" s="75"/>
      <c r="CD91" s="75"/>
      <c r="CE91" s="75"/>
      <c r="CF91" s="75"/>
      <c r="CG91" s="75"/>
      <c r="CH91" s="75"/>
      <c r="CI91" s="75"/>
      <c r="CJ91" s="75"/>
      <c r="CK91" s="75"/>
      <c r="CL91" s="75"/>
      <c r="CM91" s="75"/>
      <c r="CN91" s="75"/>
      <c r="CO91" s="75"/>
      <c r="CP91" s="75"/>
      <c r="CQ91" s="75"/>
      <c r="CR91" s="75"/>
      <c r="CS91" s="75"/>
      <c r="CT91" s="75"/>
      <c r="CU91" s="75"/>
      <c r="CV91" s="75"/>
      <c r="CW91" s="75"/>
      <c r="CX91" s="75"/>
      <c r="CY91" s="75"/>
      <c r="CZ91" s="75"/>
      <c r="DA91" s="75"/>
      <c r="DB91" s="75"/>
      <c r="DC91" s="75"/>
      <c r="DD91" s="75"/>
      <c r="DE91" s="75"/>
      <c r="DF91" s="75"/>
      <c r="DG91" s="75"/>
      <c r="DH91" s="75"/>
      <c r="DI91" s="75"/>
      <c r="DJ91" s="75"/>
      <c r="DK91" s="75"/>
      <c r="DL91" s="75"/>
      <c r="DM91" s="75"/>
      <c r="DN91" s="75"/>
      <c r="DO91" s="75"/>
      <c r="DP91" s="75"/>
      <c r="DQ91" s="75"/>
      <c r="DR91" s="75"/>
      <c r="DS91" s="75"/>
      <c r="DT91" s="75"/>
      <c r="DU91" s="75"/>
      <c r="DV91" s="75"/>
      <c r="DW91" s="75"/>
      <c r="DX91" s="75"/>
      <c r="DY91" s="75"/>
      <c r="DZ91" s="75"/>
      <c r="EA91" s="75"/>
      <c r="EB91" s="75"/>
      <c r="EC91" s="75"/>
      <c r="ED91" s="75"/>
      <c r="EE91" s="75"/>
      <c r="EF91" s="75"/>
      <c r="EG91" s="75"/>
      <c r="EH91" s="75"/>
      <c r="EI91" s="75"/>
      <c r="EJ91" s="75"/>
      <c r="EK91" s="75"/>
      <c r="EL91" s="75"/>
      <c r="EM91" s="75"/>
      <c r="EN91" s="75"/>
      <c r="EO91" s="75"/>
      <c r="EP91" s="75"/>
      <c r="EQ91" s="75"/>
      <c r="ER91" s="75"/>
      <c r="ES91" s="75"/>
      <c r="ET91" s="75"/>
      <c r="EU91" s="75"/>
      <c r="EV91" s="75"/>
      <c r="EW91" s="75"/>
      <c r="EX91" s="75"/>
      <c r="EY91" s="75"/>
      <c r="EZ91" s="75"/>
      <c r="FA91" s="75"/>
      <c r="FB91" s="75"/>
      <c r="FC91" s="75"/>
      <c r="FD91" s="75"/>
      <c r="FE91" s="75"/>
      <c r="FF91" s="75"/>
      <c r="FG91" s="75"/>
      <c r="FH91" s="75"/>
      <c r="FI91" s="75"/>
      <c r="FK91" s="75"/>
      <c r="FL91" s="75"/>
      <c r="FM91" s="75"/>
      <c r="FN91" s="75"/>
      <c r="FO91" s="75"/>
      <c r="FP91" s="75"/>
      <c r="FQ91" s="75"/>
      <c r="IY91" s="219"/>
      <c r="IZ91" s="219"/>
      <c r="JA91" s="33">
        <v>1</v>
      </c>
      <c r="JB91" s="39" t="e">
        <v>#N/A</v>
      </c>
      <c r="JC91" s="39" t="e">
        <v>#N/A</v>
      </c>
      <c r="JD91" s="33">
        <v>1</v>
      </c>
      <c r="JE91" s="32">
        <v>1.7815456090339668E+16</v>
      </c>
      <c r="JF91" s="32">
        <v>2.9641691499916904E+16</v>
      </c>
      <c r="JG91" s="32"/>
      <c r="JH91" s="32"/>
      <c r="JI91" s="32">
        <v>1.57538374557839E+16</v>
      </c>
      <c r="JJ91" s="32">
        <v>2.27160218232886E+16</v>
      </c>
      <c r="JK91" s="32">
        <v>2.06749807086184E+16</v>
      </c>
      <c r="JL91" s="32">
        <v>1.76621092248047E+16</v>
      </c>
      <c r="JM91" s="32">
        <v>1.58000066501447E+16</v>
      </c>
      <c r="JN91" s="32">
        <v>1.42960177927273E+16</v>
      </c>
      <c r="JO91" s="32">
        <v>1.28325226653569E+16</v>
      </c>
      <c r="JP91" s="32">
        <v>1.13752173985245E+16</v>
      </c>
      <c r="JQ91" s="32">
        <v>9779072265058550</v>
      </c>
      <c r="JR91" s="32">
        <v>8005307354453940</v>
      </c>
      <c r="JS91" s="32">
        <v>6299171228758420</v>
      </c>
      <c r="JT91" s="32">
        <v>4616948391433210</v>
      </c>
      <c r="JU91" s="32">
        <v>3436876391543480</v>
      </c>
      <c r="JV91" s="32">
        <v>2661961187800970</v>
      </c>
      <c r="JW91" s="32">
        <v>1964157286534600</v>
      </c>
      <c r="JX91" s="32">
        <v>1322025071994500</v>
      </c>
      <c r="JY91" s="32">
        <v>837203002325389</v>
      </c>
      <c r="JZ91" s="32">
        <v>488429617740029</v>
      </c>
      <c r="KA91" s="32">
        <v>269673382253912</v>
      </c>
      <c r="KB91" s="32">
        <v>172026265546347</v>
      </c>
      <c r="KC91" s="32">
        <v>113004808000530</v>
      </c>
      <c r="KD91" s="32">
        <v>89981446458101.703</v>
      </c>
      <c r="KE91" s="32">
        <v>69928637672419.5</v>
      </c>
      <c r="KF91" s="32">
        <v>48941820429072.203</v>
      </c>
      <c r="KG91" s="32">
        <v>32592671048214.602</v>
      </c>
      <c r="KH91" s="32">
        <v>19523745595340.898</v>
      </c>
      <c r="KI91" s="32">
        <v>12561200291199</v>
      </c>
      <c r="KJ91" s="32">
        <v>11252151527746.5</v>
      </c>
      <c r="KK91" s="32">
        <v>11617188883282.9</v>
      </c>
      <c r="KL91" s="32">
        <v>12015002488687</v>
      </c>
      <c r="KM91" s="33">
        <v>1</v>
      </c>
      <c r="KN91" s="32"/>
      <c r="KO91" s="32" t="e">
        <v>#N/A</v>
      </c>
      <c r="KP91" s="32"/>
      <c r="KQ91" s="32"/>
      <c r="KR91" s="32"/>
      <c r="KS91" s="32"/>
      <c r="KT91" s="32"/>
      <c r="KU91" s="32"/>
      <c r="KV91" s="32"/>
      <c r="KW91" s="32"/>
      <c r="KX91" s="32"/>
      <c r="KY91" s="32"/>
      <c r="KZ91" s="32"/>
      <c r="LA91" s="32"/>
      <c r="LB91" s="32"/>
      <c r="LC91" s="32"/>
      <c r="LD91" s="32"/>
      <c r="LE91" s="32"/>
      <c r="LF91" s="32"/>
      <c r="LG91" s="32"/>
      <c r="LH91" s="32"/>
      <c r="LI91" s="32"/>
      <c r="LJ91" s="32"/>
      <c r="LK91" s="32"/>
      <c r="LL91" s="32"/>
      <c r="LM91" s="32"/>
      <c r="LN91" s="32"/>
      <c r="LO91" s="32"/>
      <c r="LP91" s="32"/>
      <c r="LQ91" s="32"/>
      <c r="LR91" s="32"/>
      <c r="LS91" s="32"/>
      <c r="LT91" s="32"/>
      <c r="LU91" s="32"/>
      <c r="LV91" s="32"/>
      <c r="LW91" s="32"/>
      <c r="LX91" s="32"/>
      <c r="LY91" s="32"/>
      <c r="LZ91" s="32"/>
      <c r="MA91" s="32"/>
      <c r="MB91" s="32"/>
      <c r="MC91" s="32"/>
      <c r="MD91" s="32"/>
      <c r="ME91" s="32"/>
      <c r="MF91" s="32"/>
      <c r="MG91" s="32"/>
      <c r="MH91" s="32"/>
      <c r="MI91" s="32"/>
      <c r="MJ91" s="32"/>
      <c r="MK91" s="32"/>
      <c r="ML91" s="32"/>
      <c r="MM91" s="32"/>
      <c r="MN91" s="32"/>
      <c r="MO91" s="32"/>
      <c r="MP91" s="32"/>
      <c r="MQ91" s="32"/>
      <c r="MR91" s="32"/>
      <c r="MS91" s="32"/>
      <c r="MT91" s="32"/>
      <c r="MU91" s="32"/>
      <c r="MV91" s="32"/>
      <c r="MW91" s="32"/>
      <c r="MX91" s="32"/>
      <c r="MY91" s="32"/>
      <c r="MZ91" s="32"/>
      <c r="NA91" s="32"/>
      <c r="NB91" s="32"/>
      <c r="NC91" s="32"/>
      <c r="ND91" s="32"/>
      <c r="NE91" s="32"/>
      <c r="NF91" s="32"/>
      <c r="NG91" s="32"/>
      <c r="NH91" s="32"/>
      <c r="NI91" s="32"/>
      <c r="NJ91" s="32"/>
      <c r="NK91" s="32"/>
      <c r="NL91" s="32"/>
      <c r="NM91" s="32"/>
      <c r="NN91" s="32"/>
      <c r="NO91" s="32"/>
      <c r="NP91" s="32"/>
      <c r="NQ91" s="32"/>
      <c r="NR91" s="32"/>
      <c r="NS91" s="32"/>
      <c r="NT91" s="32"/>
      <c r="NU91" s="32"/>
      <c r="NV91" s="32"/>
      <c r="NW91" s="32"/>
      <c r="NX91" s="32"/>
      <c r="NY91" s="32"/>
      <c r="NZ91" s="32"/>
      <c r="OA91" s="32"/>
      <c r="OB91" s="32"/>
      <c r="OC91" s="32"/>
      <c r="OD91" s="32"/>
      <c r="OE91" s="32"/>
      <c r="OF91" s="32"/>
      <c r="OG91" s="32"/>
      <c r="OH91" s="32"/>
      <c r="OI91" s="32"/>
      <c r="OJ91" s="32"/>
      <c r="OL91" s="173" t="e">
        <v>#N/A</v>
      </c>
      <c r="OM91" s="173" t="e">
        <v>#N/A</v>
      </c>
      <c r="ON91" s="173" t="e">
        <v>#N/A</v>
      </c>
      <c r="OO91" s="173" t="e">
        <v>#N/A</v>
      </c>
      <c r="OP91" s="6" t="e">
        <v>#N/A</v>
      </c>
      <c r="OQ91" s="6" t="e">
        <v>#N/A</v>
      </c>
      <c r="OR91" s="6" t="e">
        <v>#N/A</v>
      </c>
      <c r="OS91" s="6" t="e">
        <v>#N/A</v>
      </c>
      <c r="OV91" s="176"/>
      <c r="OW91" s="176"/>
      <c r="OX91" s="39"/>
      <c r="OY91" s="39"/>
      <c r="OZ91" s="39"/>
      <c r="PA91" s="39"/>
      <c r="PB91" s="39"/>
      <c r="PC91" s="39"/>
      <c r="PD91" s="39"/>
      <c r="PE91" s="39"/>
      <c r="PF91" s="39"/>
      <c r="PG91" s="39"/>
      <c r="PH91" s="39"/>
      <c r="PI91" s="39"/>
      <c r="PJ91" s="39"/>
      <c r="PK91" s="39"/>
      <c r="PL91" s="39"/>
      <c r="PM91" s="39"/>
      <c r="PN91" s="39"/>
      <c r="PO91" s="39"/>
      <c r="PP91" s="39"/>
      <c r="PQ91" s="39"/>
      <c r="PR91" s="39"/>
      <c r="PS91" s="39"/>
      <c r="PT91" s="39"/>
      <c r="PU91" s="39"/>
      <c r="PV91" s="39"/>
      <c r="PW91" s="39"/>
      <c r="PX91" s="39"/>
      <c r="PY91" s="39"/>
      <c r="PZ91" s="39"/>
      <c r="QA91" s="39"/>
      <c r="QB91" s="39"/>
      <c r="QC91" s="39"/>
      <c r="QD91" s="39"/>
      <c r="QE91" s="39"/>
      <c r="QF91" s="39"/>
      <c r="QG91" s="39"/>
      <c r="QH91" s="39"/>
      <c r="QI91" s="39"/>
      <c r="QJ91" s="39"/>
      <c r="QK91" s="39"/>
      <c r="QL91" s="39"/>
      <c r="QM91" s="39"/>
      <c r="QN91" s="39"/>
      <c r="QO91" s="39"/>
      <c r="QP91" s="39"/>
      <c r="QQ91" s="39"/>
      <c r="QR91" s="39"/>
      <c r="QS91" s="39"/>
      <c r="QT91" s="39"/>
      <c r="QU91" s="39"/>
      <c r="QV91" s="39"/>
      <c r="QW91" s="39"/>
      <c r="QX91" s="39"/>
      <c r="QY91" s="39"/>
      <c r="QZ91" s="39"/>
      <c r="RA91" s="39"/>
      <c r="RB91" s="39"/>
      <c r="RC91" s="39"/>
      <c r="RD91" s="39"/>
      <c r="RE91" s="39"/>
      <c r="RF91" s="39"/>
      <c r="RG91" s="39"/>
      <c r="RH91" s="39"/>
      <c r="RI91" s="39"/>
      <c r="RJ91" s="39"/>
      <c r="RK91" s="39"/>
      <c r="RL91" s="39"/>
      <c r="RM91" s="39"/>
      <c r="RN91" s="39"/>
      <c r="RO91" s="39"/>
      <c r="RP91" s="39"/>
      <c r="RQ91" s="39"/>
      <c r="RR91" s="39"/>
      <c r="RS91" s="39"/>
      <c r="RT91" s="39"/>
      <c r="RU91" s="39"/>
      <c r="RV91" s="39"/>
      <c r="RW91" s="39"/>
      <c r="RX91" s="39"/>
      <c r="RY91" s="39"/>
      <c r="RZ91" s="39"/>
      <c r="SA91" s="39"/>
      <c r="SB91" s="39"/>
      <c r="SC91" s="39"/>
      <c r="SD91" s="39"/>
      <c r="SE91" s="39"/>
      <c r="SF91" s="39"/>
      <c r="SG91" s="39"/>
      <c r="SH91" s="39"/>
      <c r="SI91" s="39"/>
      <c r="SJ91" s="39"/>
      <c r="SK91" s="39"/>
      <c r="SL91" s="39"/>
      <c r="SM91" s="39"/>
      <c r="SN91" s="39"/>
      <c r="SO91" s="39"/>
      <c r="SP91" s="39"/>
      <c r="SS91" s="39">
        <v>3439842797027320</v>
      </c>
      <c r="ST91" s="39">
        <v>3308307007668220</v>
      </c>
      <c r="SU91" s="39">
        <v>3592444595666940</v>
      </c>
      <c r="SV91" s="39">
        <v>2137033992568830</v>
      </c>
      <c r="SW91" s="39">
        <v>3564734003544060</v>
      </c>
      <c r="SX91" s="39">
        <v>1873838665105400</v>
      </c>
      <c r="SY91" s="39">
        <v>2793731002466300</v>
      </c>
      <c r="SZ91" s="39">
        <v>2484002657140730</v>
      </c>
      <c r="TA91" s="39">
        <v>2008570715439100</v>
      </c>
      <c r="TB91" s="39">
        <v>3510536079671290</v>
      </c>
      <c r="TC91" s="39">
        <v>3214862477950970</v>
      </c>
      <c r="TD91" s="39">
        <v>3066682348142590</v>
      </c>
      <c r="TE91" s="39">
        <v>3390347862343680</v>
      </c>
      <c r="TF91" s="39">
        <v>4330531235823610</v>
      </c>
      <c r="TG91" s="39">
        <v>4413711867445240</v>
      </c>
      <c r="TH91" s="39">
        <v>5569580445466620</v>
      </c>
      <c r="TI91" s="39">
        <v>4347304425291770</v>
      </c>
      <c r="TJ91" s="39">
        <v>4855975387332600</v>
      </c>
      <c r="TK91" s="39">
        <v>4461487473033210</v>
      </c>
      <c r="TL91" s="39">
        <v>4555241777266680</v>
      </c>
      <c r="TM91" s="39">
        <v>4758354001920000</v>
      </c>
      <c r="TN91" s="39">
        <v>5180849397956600</v>
      </c>
      <c r="TO91" s="39">
        <v>4545785869893630</v>
      </c>
      <c r="TP91" s="39">
        <v>4402168605966330</v>
      </c>
      <c r="TQ91" s="39">
        <v>3907789416038400</v>
      </c>
      <c r="TR91" s="39">
        <v>3748530954960890</v>
      </c>
      <c r="TS91" s="39">
        <v>3827680759775230</v>
      </c>
      <c r="TT91" s="39">
        <v>3100865992851450</v>
      </c>
      <c r="TU91" s="39">
        <v>3393267903234040</v>
      </c>
      <c r="TV91" s="39">
        <v>2998096820699130</v>
      </c>
      <c r="TW91" s="39">
        <v>2707084869107710</v>
      </c>
      <c r="TX91" s="39">
        <v>2423057071210490</v>
      </c>
      <c r="TY91" s="39">
        <v>2065265760141310</v>
      </c>
      <c r="TZ91" s="39">
        <v>2222442101604350</v>
      </c>
      <c r="UA91" s="39">
        <v>2018049574043640</v>
      </c>
      <c r="UB91" s="39">
        <v>1674925173637120</v>
      </c>
      <c r="UC91" s="39">
        <v>1414421314273280</v>
      </c>
      <c r="UD91" s="39">
        <v>1300833522155520</v>
      </c>
      <c r="UE91" s="39">
        <v>1199164935372800</v>
      </c>
      <c r="UF91" s="39">
        <v>1148873418473470</v>
      </c>
      <c r="UG91" s="39">
        <v>1018335068160000</v>
      </c>
      <c r="UH91" s="39">
        <v>1035960942854140</v>
      </c>
      <c r="UI91" s="39">
        <v>1276748956172280</v>
      </c>
      <c r="UJ91" s="39">
        <v>1314425483034620</v>
      </c>
      <c r="UK91" s="39">
        <v>1420638682087420</v>
      </c>
      <c r="UL91" s="39">
        <v>1700918449930240</v>
      </c>
      <c r="UM91" s="39">
        <v>1777798230310910</v>
      </c>
      <c r="UN91" s="39">
        <v>1762283600478200</v>
      </c>
      <c r="UO91" s="39">
        <v>1947172413112320</v>
      </c>
      <c r="UP91" s="39">
        <v>1940386633220090</v>
      </c>
      <c r="UQ91" s="39">
        <v>2054915828482040</v>
      </c>
      <c r="UR91" s="39">
        <v>1865812176535550</v>
      </c>
      <c r="US91" s="39">
        <v>1750474453680120</v>
      </c>
      <c r="UT91" s="39">
        <v>1855370305732600</v>
      </c>
      <c r="UU91" s="39">
        <v>1563646463311870</v>
      </c>
      <c r="UV91" s="39">
        <v>1466193386930170</v>
      </c>
      <c r="UW91" s="39">
        <v>1222736923852800</v>
      </c>
      <c r="UX91" s="39">
        <v>1209366153789440</v>
      </c>
      <c r="UY91" s="39">
        <v>1054873764233210</v>
      </c>
      <c r="UZ91" s="39">
        <v>892244559134720</v>
      </c>
      <c r="VA91" s="39">
        <v>780648021229568</v>
      </c>
      <c r="VB91" s="39">
        <v>708126491803648</v>
      </c>
      <c r="VC91" s="39">
        <v>755883977998336</v>
      </c>
      <c r="VD91" s="39">
        <v>608670081613824</v>
      </c>
      <c r="VE91" s="39">
        <v>462869665677312</v>
      </c>
      <c r="VF91" s="39">
        <v>474528522174464</v>
      </c>
      <c r="VG91" s="39">
        <v>370555047903232</v>
      </c>
      <c r="VH91" s="39">
        <v>357007513092096</v>
      </c>
      <c r="VI91" s="39">
        <v>271986487984128</v>
      </c>
      <c r="VJ91" s="39">
        <v>213332032225280</v>
      </c>
      <c r="VK91" s="39">
        <v>209418511712256</v>
      </c>
      <c r="VL91" s="39">
        <v>151620935483392</v>
      </c>
      <c r="VM91" s="39">
        <v>131367388053504</v>
      </c>
      <c r="VN91" s="39">
        <v>112083353993216</v>
      </c>
      <c r="VO91" s="39">
        <v>79639095541760</v>
      </c>
      <c r="VP91" s="39">
        <v>60575371493376</v>
      </c>
      <c r="VQ91" s="39">
        <v>56573644767232</v>
      </c>
      <c r="VR91" s="39">
        <v>32259570663424</v>
      </c>
      <c r="VS91" s="39">
        <v>51756776030208</v>
      </c>
      <c r="VT91" s="39">
        <v>14612119420928</v>
      </c>
      <c r="VU91" s="39">
        <v>20833242185728</v>
      </c>
      <c r="VV91" s="39">
        <v>10327784685568</v>
      </c>
      <c r="VW91" s="39">
        <v>12787362299904</v>
      </c>
      <c r="VX91" s="39">
        <v>14526494801920</v>
      </c>
      <c r="VY91" s="39">
        <v>8614680461312</v>
      </c>
      <c r="VZ91" s="39">
        <v>13143019356160</v>
      </c>
      <c r="WA91" s="39">
        <v>4810592485376</v>
      </c>
      <c r="WB91" s="39">
        <v>8447364956160</v>
      </c>
      <c r="WC91" s="39">
        <v>8973839237120</v>
      </c>
      <c r="WD91" s="39">
        <v>5522974048256</v>
      </c>
      <c r="WE91" s="39">
        <v>10213867388928</v>
      </c>
      <c r="WF91" s="39">
        <v>5572267606016</v>
      </c>
      <c r="WG91" s="39">
        <v>4124444459008</v>
      </c>
      <c r="WH91" s="39">
        <v>5617880137728</v>
      </c>
      <c r="WI91" s="39">
        <v>4171518443520</v>
      </c>
      <c r="WJ91" s="39">
        <v>4172100141056</v>
      </c>
      <c r="WK91" s="39">
        <v>4204496420864</v>
      </c>
      <c r="WL91" s="39">
        <v>4230398345216</v>
      </c>
      <c r="WM91" s="39">
        <v>4258921709568</v>
      </c>
      <c r="WN91" s="36"/>
      <c r="WO91" s="37">
        <v>8.4907046097577585E-2</v>
      </c>
      <c r="WP91" s="37" t="e">
        <v>#N/A</v>
      </c>
      <c r="WQ91" s="37">
        <v>14.630433117183133</v>
      </c>
      <c r="WR91" s="37" t="e">
        <v>#N/A</v>
      </c>
      <c r="WS91" s="37">
        <v>0.33589600653986784</v>
      </c>
      <c r="WT91" s="37" t="e">
        <v>#N/A</v>
      </c>
      <c r="WU91" s="37">
        <v>57.878636507537749</v>
      </c>
      <c r="WV91" t="e">
        <v>#N/A</v>
      </c>
      <c r="WW91"/>
      <c r="WX91" s="39">
        <v>4.6396276030341665</v>
      </c>
      <c r="WY91" s="39">
        <v>2.6742144177449063</v>
      </c>
      <c r="WZ91" s="39">
        <v>13.439179115280439</v>
      </c>
      <c r="XA91" s="39">
        <v>67.223091976516628</v>
      </c>
      <c r="XB91" s="227">
        <v>-2642674845365745.5</v>
      </c>
      <c r="XC91" s="227">
        <v>-8.2382309358932064E+16</v>
      </c>
      <c r="XD91" s="39">
        <v>-11525.638768789006</v>
      </c>
      <c r="XE91" s="39">
        <v>179113.06226988617</v>
      </c>
      <c r="XF91" s="47">
        <v>-18310.686544173848</v>
      </c>
      <c r="XG91" s="47">
        <v>287852.7129831154</v>
      </c>
      <c r="XH91" s="220"/>
      <c r="XI91" s="223"/>
      <c r="XJ91" s="223"/>
      <c r="XK91" s="187">
        <v>-9607743983525540</v>
      </c>
      <c r="XL91" s="187">
        <v>-3729713175901650</v>
      </c>
      <c r="XM91" s="187">
        <v>-1411647418709990</v>
      </c>
      <c r="XN91" s="187">
        <v>896115391926802</v>
      </c>
      <c r="XO91" s="187">
        <v>3175264916609310</v>
      </c>
      <c r="XP91" s="187">
        <v>5079431143721850</v>
      </c>
      <c r="XQ91" s="187">
        <v>6341452707286340</v>
      </c>
      <c r="XR91" s="187">
        <v>6788570550141640</v>
      </c>
      <c r="XS91" s="187">
        <v>6617602900227300</v>
      </c>
      <c r="XT91" s="187">
        <v>6053995783996090</v>
      </c>
      <c r="XU91" s="187">
        <v>5276323931606820</v>
      </c>
      <c r="XV91" s="187">
        <v>4424277142786470</v>
      </c>
      <c r="XW91" s="187">
        <v>3536053362424870</v>
      </c>
      <c r="XX91" s="187">
        <v>2685878656177620</v>
      </c>
      <c r="XY91" s="187">
        <v>1889643546694630</v>
      </c>
      <c r="XZ91" s="187">
        <v>1172298194961040</v>
      </c>
      <c r="YA91" s="187">
        <v>580045524022913</v>
      </c>
      <c r="YB91" s="187">
        <v>143259064328478</v>
      </c>
      <c r="YC91" s="187">
        <v>-137840158211190</v>
      </c>
      <c r="YD91" s="187">
        <v>-295806186264578</v>
      </c>
      <c r="YE91" s="187">
        <v>-371542745220767</v>
      </c>
      <c r="YF91" s="187">
        <v>-390813353080199</v>
      </c>
      <c r="YG91" s="187">
        <v>-368249225005445</v>
      </c>
      <c r="YH91" s="187">
        <v>-312939514330032</v>
      </c>
      <c r="YI91" s="187">
        <v>-243518855800438</v>
      </c>
      <c r="YJ91" s="187">
        <v>-176753144142611</v>
      </c>
      <c r="YK91" s="187">
        <v>-120915297766606</v>
      </c>
      <c r="YL91" s="187">
        <v>-77480334326735.297</v>
      </c>
      <c r="YM91" s="187">
        <v>-48737503608560</v>
      </c>
      <c r="YN91" s="187">
        <v>-34931400238162.602</v>
      </c>
      <c r="YO91" s="187">
        <v>-32565137411408.199</v>
      </c>
      <c r="YP91" s="187">
        <v>-35485760530415.5</v>
      </c>
      <c r="YQ91" s="187">
        <v>-39503943090701.297</v>
      </c>
      <c r="YR91" s="187">
        <v>-41502199479188</v>
      </c>
      <c r="YS91" s="187">
        <v>-39790750747204.898</v>
      </c>
      <c r="YT91"/>
      <c r="YU91" s="187"/>
      <c r="YV91" s="187"/>
      <c r="YW91" s="187"/>
      <c r="YX91" s="32">
        <v>1.6892697090518301E+17</v>
      </c>
      <c r="YY91" s="32">
        <v>8.1356152980753792E+16</v>
      </c>
      <c r="YZ91" s="32">
        <v>7.78301526183656E+16</v>
      </c>
      <c r="ZA91" s="32">
        <v>7.75131545773932E+16</v>
      </c>
      <c r="ZB91" s="32">
        <v>7.2742626376180992E+16</v>
      </c>
      <c r="ZC91" s="32">
        <v>6.80198754982644E+16</v>
      </c>
      <c r="ZD91" s="32">
        <v>6.61351732694362E+16</v>
      </c>
      <c r="ZE91" s="32">
        <v>6.5036323491505904E+16</v>
      </c>
      <c r="ZF91" s="32">
        <v>6.1469488576425104E+16</v>
      </c>
      <c r="ZG91" s="32">
        <v>5.4403224500889296E+16</v>
      </c>
      <c r="ZH91" s="32">
        <v>4.6036118766078704E+16</v>
      </c>
      <c r="ZI91" s="32">
        <v>3.8244004045095696E+16</v>
      </c>
      <c r="ZJ91" s="32">
        <v>3.13687401237845E+16</v>
      </c>
      <c r="ZK91" s="32">
        <v>2.58120616721219E+16</v>
      </c>
      <c r="ZL91" s="32">
        <v>2.15797145219732E+16</v>
      </c>
      <c r="ZM91" s="32">
        <v>1.80164913344545E+16</v>
      </c>
      <c r="ZN91" s="32">
        <v>1.47586572094577E+16</v>
      </c>
      <c r="ZO91" s="32">
        <v>1.17108025230241E+16</v>
      </c>
      <c r="ZP91" s="187">
        <v>9269798838697450</v>
      </c>
      <c r="ZQ91" s="187">
        <v>7783475652837980</v>
      </c>
      <c r="ZR91" s="187">
        <v>7179755997546720</v>
      </c>
      <c r="ZS91" s="187">
        <v>6887450824937850</v>
      </c>
      <c r="ZT91" s="187">
        <v>6395796629525990</v>
      </c>
      <c r="ZU91" s="187">
        <v>5515890166454450</v>
      </c>
      <c r="ZV91" s="187">
        <v>4425910811120290</v>
      </c>
      <c r="ZW91" s="187">
        <v>3334278509119010</v>
      </c>
      <c r="ZX91" s="187">
        <v>2354929841878340</v>
      </c>
      <c r="ZY91" s="187">
        <v>1561709718861780</v>
      </c>
      <c r="ZZ91" s="187">
        <v>1002995566870980</v>
      </c>
      <c r="AAA91" s="187">
        <v>708305855336554</v>
      </c>
      <c r="AAB91" s="187">
        <v>631122814930148</v>
      </c>
      <c r="AAC91" s="187">
        <v>671215224836479</v>
      </c>
      <c r="AAD91" s="187">
        <v>732824736203245</v>
      </c>
      <c r="AAE91" s="187">
        <v>747474749601810</v>
      </c>
      <c r="AAF91" s="187">
        <v>691809687919151</v>
      </c>
    </row>
    <row r="92" spans="1:708" x14ac:dyDescent="0.3">
      <c r="A92" s="2">
        <v>43133</v>
      </c>
      <c r="B92" s="4" t="s">
        <v>6</v>
      </c>
      <c r="C92" s="4" t="s">
        <v>29</v>
      </c>
      <c r="D92" s="4">
        <v>82</v>
      </c>
      <c r="E92" s="3">
        <v>0.61712962962962969</v>
      </c>
      <c r="F92" s="3">
        <v>0.61822916666666672</v>
      </c>
      <c r="G92" s="196"/>
      <c r="H92" s="57">
        <v>43133.617129629631</v>
      </c>
      <c r="I92" s="57">
        <v>43133.61822916667</v>
      </c>
      <c r="J92" s="196">
        <f t="shared" si="2"/>
        <v>86</v>
      </c>
      <c r="K92" s="77">
        <v>3</v>
      </c>
      <c r="L92" s="53">
        <v>90</v>
      </c>
      <c r="M92" s="53">
        <v>7.9</v>
      </c>
      <c r="N92" s="53">
        <v>1.5</v>
      </c>
      <c r="O92" s="53">
        <v>286</v>
      </c>
      <c r="P92" s="53">
        <v>982.2</v>
      </c>
      <c r="Q92" s="54">
        <v>171</v>
      </c>
      <c r="R92" s="210" t="s">
        <v>32</v>
      </c>
      <c r="S92" s="211">
        <v>14.04</v>
      </c>
      <c r="T92" s="211">
        <v>1.9599813866914841</v>
      </c>
      <c r="U92" s="212">
        <v>3151.8666666666668</v>
      </c>
      <c r="V92" s="78">
        <v>82</v>
      </c>
      <c r="W92" s="116">
        <v>6.1526315789473687</v>
      </c>
      <c r="X92" s="116">
        <v>62.619078947368422</v>
      </c>
      <c r="Y92" s="116">
        <v>3.5203947368421051</v>
      </c>
      <c r="Z92" s="117">
        <v>34.63139263515788</v>
      </c>
      <c r="AA92" s="117">
        <v>3235.3769788421055</v>
      </c>
      <c r="AB92" s="116">
        <v>1.4538892418947365</v>
      </c>
      <c r="AC92" s="116">
        <v>2.2875245049473683</v>
      </c>
      <c r="AD92" s="116">
        <v>78.666776315789477</v>
      </c>
      <c r="AE92" s="116">
        <v>22.238831690526307</v>
      </c>
      <c r="AF92" s="116">
        <v>450.57894736842104</v>
      </c>
      <c r="AG92" s="116">
        <v>1.312312397368421</v>
      </c>
      <c r="AH92" s="116">
        <v>87.517187500000006</v>
      </c>
      <c r="AI92" s="116">
        <v>466.86513157894734</v>
      </c>
      <c r="AJ92" s="118">
        <v>79.227220394736847</v>
      </c>
      <c r="AK92" s="83">
        <v>3231.1747607216489</v>
      </c>
      <c r="AL92" s="84">
        <v>62.336636855129122</v>
      </c>
      <c r="AM92" s="76"/>
      <c r="AN92" s="48">
        <v>561.27056937799023</v>
      </c>
      <c r="AO92" s="49">
        <v>45.727646827599791</v>
      </c>
      <c r="AP92" s="48">
        <v>1.3699390199197579</v>
      </c>
      <c r="AQ92" s="49">
        <v>2.2402331760569664E-2</v>
      </c>
      <c r="AR92" s="49">
        <v>1.1435456070685257</v>
      </c>
      <c r="AS92" s="49">
        <v>3.9146669124431027E-3</v>
      </c>
      <c r="AT92" s="89">
        <v>1204.52920082381</v>
      </c>
      <c r="AU92" s="90">
        <v>79.746870937212179</v>
      </c>
      <c r="AV92" s="89">
        <v>780.56864895145202</v>
      </c>
      <c r="AW92" s="90">
        <v>51.678205279699739</v>
      </c>
      <c r="AX92" s="74">
        <v>856.92314619754927</v>
      </c>
      <c r="AY92" s="74">
        <v>62.217898665850612</v>
      </c>
      <c r="AZ92" s="74">
        <v>656.17354741618203</v>
      </c>
      <c r="BA92" s="90">
        <v>50.745544202210077</v>
      </c>
      <c r="BB92" s="89">
        <v>2452.5778711995672</v>
      </c>
      <c r="BC92" s="74">
        <v>164.87199584180988</v>
      </c>
      <c r="BD92" s="74">
        <v>894.35070181185063</v>
      </c>
      <c r="BE92" s="70">
        <v>58.514184575356268</v>
      </c>
      <c r="BF92" s="74">
        <v>623.82579915711244</v>
      </c>
      <c r="BG92" s="69">
        <v>83.338080154363098</v>
      </c>
      <c r="BH92" s="88">
        <v>297.53684226689342</v>
      </c>
      <c r="BI92" s="70">
        <v>19.698677411137592</v>
      </c>
      <c r="BJ92" s="70">
        <v>300.14396126137922</v>
      </c>
      <c r="BK92" s="70">
        <v>23.211799246084837</v>
      </c>
      <c r="BL92" s="70">
        <v>285.34759932543386</v>
      </c>
      <c r="BM92" s="69">
        <v>38.120130870780066</v>
      </c>
      <c r="BN92" s="71">
        <v>765420.8616960072</v>
      </c>
      <c r="BO92" s="72">
        <v>706150.12435017957</v>
      </c>
      <c r="BP92" s="73">
        <v>2180838792523504.2</v>
      </c>
      <c r="BQ92" s="73">
        <v>2011964478098835.5</v>
      </c>
      <c r="BR92" s="49">
        <v>100.39961760911601</v>
      </c>
      <c r="BS92" s="49">
        <v>93.479298394428426</v>
      </c>
      <c r="BT92" s="70">
        <v>286.0588099876561</v>
      </c>
      <c r="BU92" s="69">
        <v>266.34142135182032</v>
      </c>
      <c r="BV92" s="85">
        <v>362503113965953.62</v>
      </c>
      <c r="BW92" s="75">
        <v>347842536087455.25</v>
      </c>
      <c r="BX92" s="75">
        <v>490801574763225.25</v>
      </c>
      <c r="BY92" s="75">
        <v>465810656651939.44</v>
      </c>
      <c r="BZ92" s="75">
        <v>599856303312605</v>
      </c>
      <c r="CA92" s="75">
        <v>615376005229496.87</v>
      </c>
      <c r="CB92" s="75">
        <v>762374875263442.12</v>
      </c>
      <c r="CC92" s="75">
        <v>755708875432230.12</v>
      </c>
      <c r="CD92" s="75">
        <v>734733114930189.5</v>
      </c>
      <c r="CE92" s="75">
        <v>849100742071962.75</v>
      </c>
      <c r="CF92" s="75">
        <v>928730633276957.5</v>
      </c>
      <c r="CG92" s="75">
        <v>1013954418632311</v>
      </c>
      <c r="CH92" s="75">
        <v>1058746900351919</v>
      </c>
      <c r="CI92" s="75">
        <v>1159536399144808</v>
      </c>
      <c r="CJ92" s="75">
        <v>1287703558918080.5</v>
      </c>
      <c r="CK92" s="75">
        <v>1377212642141657</v>
      </c>
      <c r="CL92" s="75">
        <v>1489593848619533</v>
      </c>
      <c r="CM92" s="75">
        <v>1494994947878368.2</v>
      </c>
      <c r="CN92" s="75">
        <v>1655470419717022</v>
      </c>
      <c r="CO92" s="75">
        <v>1769864688378735.2</v>
      </c>
      <c r="CP92" s="75">
        <v>1840239048448217.3</v>
      </c>
      <c r="CQ92" s="75">
        <v>1994254401298065.5</v>
      </c>
      <c r="CR92" s="75">
        <v>2023705032774929</v>
      </c>
      <c r="CS92" s="75">
        <v>2194209702276640</v>
      </c>
      <c r="CT92" s="75">
        <v>2225822794559757.7</v>
      </c>
      <c r="CU92" s="75">
        <v>2269166261167115</v>
      </c>
      <c r="CV92" s="75">
        <v>2405410964874408</v>
      </c>
      <c r="CW92" s="75">
        <v>2497117735532148.5</v>
      </c>
      <c r="CX92" s="75">
        <v>2567314483675548</v>
      </c>
      <c r="CY92" s="75">
        <v>2585979602331769.5</v>
      </c>
      <c r="CZ92" s="75">
        <v>2635943283085059.5</v>
      </c>
      <c r="DA92" s="75">
        <v>2641795274278832</v>
      </c>
      <c r="DB92" s="75">
        <v>2737782431200863.5</v>
      </c>
      <c r="DC92" s="75">
        <v>2726107951771710.5</v>
      </c>
      <c r="DD92" s="75">
        <v>2802457712256799</v>
      </c>
      <c r="DE92" s="75">
        <v>2841340071289657</v>
      </c>
      <c r="DF92" s="75">
        <v>2924182799410960</v>
      </c>
      <c r="DG92" s="75">
        <v>2936007532846363</v>
      </c>
      <c r="DH92" s="75">
        <v>3011411492913083.5</v>
      </c>
      <c r="DI92" s="75">
        <v>3035406768989910.5</v>
      </c>
      <c r="DJ92" s="75">
        <v>3085131207062502.5</v>
      </c>
      <c r="DK92" s="75">
        <v>3101917531533604.5</v>
      </c>
      <c r="DL92" s="75">
        <v>3076176512469008.5</v>
      </c>
      <c r="DM92" s="75">
        <v>3064476207120471.5</v>
      </c>
      <c r="DN92" s="75">
        <v>3077475254317494.5</v>
      </c>
      <c r="DO92" s="75">
        <v>2993092081613887.5</v>
      </c>
      <c r="DP92" s="75">
        <v>2973390727181768.5</v>
      </c>
      <c r="DQ92" s="75">
        <v>2917401784704365.5</v>
      </c>
      <c r="DR92" s="75">
        <v>2819022234945837.5</v>
      </c>
      <c r="DS92" s="75">
        <v>2730741954580331.5</v>
      </c>
      <c r="DT92" s="75">
        <v>2596366260830396</v>
      </c>
      <c r="DU92" s="75">
        <v>2462372240739842</v>
      </c>
      <c r="DV92" s="75">
        <v>2303329192895766</v>
      </c>
      <c r="DW92" s="75">
        <v>2137537523850149</v>
      </c>
      <c r="DX92" s="75">
        <v>1991533914374044.2</v>
      </c>
      <c r="DY92" s="75">
        <v>1837553122192526.5</v>
      </c>
      <c r="DZ92" s="75">
        <v>1666104811829914.5</v>
      </c>
      <c r="EA92" s="75">
        <v>1524273921420016</v>
      </c>
      <c r="EB92" s="75">
        <v>1417271178330128.7</v>
      </c>
      <c r="EC92" s="75">
        <v>1255772087380929</v>
      </c>
      <c r="ED92" s="75">
        <v>1136808098290477.2</v>
      </c>
      <c r="EE92" s="75">
        <v>1012003255606640</v>
      </c>
      <c r="EF92" s="75">
        <v>916858670043486.25</v>
      </c>
      <c r="EG92" s="75">
        <v>839845498464950.25</v>
      </c>
      <c r="EH92" s="75">
        <v>747196606555607.5</v>
      </c>
      <c r="EI92" s="75">
        <v>660765096838807.12</v>
      </c>
      <c r="EJ92" s="75">
        <v>632491914050031.75</v>
      </c>
      <c r="EK92" s="75">
        <v>569695889920645.75</v>
      </c>
      <c r="EL92" s="75">
        <v>506784543359299.12</v>
      </c>
      <c r="EM92" s="75">
        <v>453552387379953.06</v>
      </c>
      <c r="EN92" s="75">
        <v>378228490792540.69</v>
      </c>
      <c r="EO92" s="75">
        <v>327543194806746.12</v>
      </c>
      <c r="EP92" s="75">
        <v>294053438214541.75</v>
      </c>
      <c r="EQ92" s="75">
        <v>238579647100420.28</v>
      </c>
      <c r="ER92" s="75">
        <v>209749209069552.47</v>
      </c>
      <c r="ES92" s="75">
        <v>164177121460759.31</v>
      </c>
      <c r="ET92" s="75">
        <v>139265460994662.55</v>
      </c>
      <c r="EU92" s="75">
        <v>120897078566614.7</v>
      </c>
      <c r="EV92" s="75">
        <v>89641695174643.234</v>
      </c>
      <c r="EW92" s="75">
        <v>79529287732503.609</v>
      </c>
      <c r="EX92" s="75">
        <v>59536727970234.102</v>
      </c>
      <c r="EY92" s="75">
        <v>46661165543891.195</v>
      </c>
      <c r="EZ92" s="75">
        <v>38893881167222.117</v>
      </c>
      <c r="FA92" s="75">
        <v>28674814418035.898</v>
      </c>
      <c r="FB92" s="75">
        <v>21287170747036.844</v>
      </c>
      <c r="FC92" s="75">
        <v>36151820892232.211</v>
      </c>
      <c r="FD92" s="75">
        <v>15152399982389.129</v>
      </c>
      <c r="FE92" s="75">
        <v>10788072367583.023</v>
      </c>
      <c r="FF92" s="75">
        <v>7718448142545.9932</v>
      </c>
      <c r="FG92" s="75">
        <v>5138104595278.9883</v>
      </c>
      <c r="FH92" s="75">
        <v>4613853560688.0322</v>
      </c>
      <c r="FI92" s="75">
        <v>3873515941985.7783</v>
      </c>
      <c r="FJ92" s="182">
        <v>44519170212917.281</v>
      </c>
      <c r="FK92" s="75">
        <v>146613724610052.91</v>
      </c>
      <c r="FL92" s="75">
        <v>260567391974845.37</v>
      </c>
      <c r="FM92" s="75">
        <v>383410972310389.81</v>
      </c>
      <c r="FN92" s="75">
        <v>572495859332641.75</v>
      </c>
      <c r="FO92" s="75">
        <v>745740413160933.75</v>
      </c>
      <c r="FP92" s="75">
        <v>897484582844517.75</v>
      </c>
      <c r="FQ92" s="75">
        <v>1223822703294778.5</v>
      </c>
      <c r="FR92" s="39">
        <v>1259826686046259</v>
      </c>
      <c r="FS92" s="39">
        <v>1363722563256016.2</v>
      </c>
      <c r="FT92" s="39">
        <v>1598834756627757.5</v>
      </c>
      <c r="FU92" s="39">
        <v>1647469994977406.7</v>
      </c>
      <c r="FV92" s="39">
        <v>1738889838578630</v>
      </c>
      <c r="FW92" s="39">
        <v>1876505344256976.5</v>
      </c>
      <c r="FX92" s="39">
        <v>2033570657352941.2</v>
      </c>
      <c r="FY92" s="39">
        <v>2205445767205801</v>
      </c>
      <c r="FZ92" s="39">
        <v>2294411816441896</v>
      </c>
      <c r="GA92" s="39">
        <v>2344803862762090.5</v>
      </c>
      <c r="GB92" s="39">
        <v>2261998595418771</v>
      </c>
      <c r="GC92" s="39">
        <v>2333120392593056</v>
      </c>
      <c r="GD92" s="39">
        <v>2387910474889711.5</v>
      </c>
      <c r="GE92" s="39">
        <v>2538750918563233.5</v>
      </c>
      <c r="GF92" s="39">
        <v>2557619967560833</v>
      </c>
      <c r="GG92" s="39">
        <v>2557703270826920.5</v>
      </c>
      <c r="GH92" s="39">
        <v>2631304776457646.5</v>
      </c>
      <c r="GI92" s="39">
        <v>2650097471778477.5</v>
      </c>
      <c r="GJ92" s="39">
        <v>2756979599608845.5</v>
      </c>
      <c r="GK92" s="39">
        <v>2734883600097828.5</v>
      </c>
      <c r="GL92" s="39">
        <v>2778290227947005.5</v>
      </c>
      <c r="GM92" s="39">
        <v>2759911029413824.5</v>
      </c>
      <c r="GN92" s="39">
        <v>2847891320264139</v>
      </c>
      <c r="GO92" s="39">
        <v>2906031227948288.5</v>
      </c>
      <c r="GP92" s="39">
        <v>2975294477900335.5</v>
      </c>
      <c r="GQ92" s="39">
        <v>2933415621197899.5</v>
      </c>
      <c r="GR92" s="39">
        <v>2840891167951011</v>
      </c>
      <c r="GS92" s="39">
        <v>2848185167149277.5</v>
      </c>
      <c r="GT92" s="39">
        <v>2788062028205859.5</v>
      </c>
      <c r="GU92" s="39">
        <v>2698223612919488</v>
      </c>
      <c r="GV92" s="39">
        <v>2761411087602695.5</v>
      </c>
      <c r="GW92" s="39">
        <v>2738588354062771.5</v>
      </c>
      <c r="GX92" s="39">
        <v>2706921282470622</v>
      </c>
      <c r="GY92" s="39">
        <v>2777597441479558.5</v>
      </c>
      <c r="GZ92" s="39">
        <v>2695454258132268</v>
      </c>
      <c r="HA92" s="39">
        <v>2755678237125366</v>
      </c>
      <c r="HB92" s="39">
        <v>2751079250851331.5</v>
      </c>
      <c r="HC92" s="39">
        <v>2648163601802742</v>
      </c>
      <c r="HD92" s="39">
        <v>2643760408482440</v>
      </c>
      <c r="HE92" s="39">
        <v>2615462066482579</v>
      </c>
      <c r="HF92" s="39">
        <v>2502832956751781.5</v>
      </c>
      <c r="HG92" s="39">
        <v>2459574626204444.5</v>
      </c>
      <c r="HH92" s="39">
        <v>2424644820660532</v>
      </c>
      <c r="HI92" s="39">
        <v>2296789441946868</v>
      </c>
      <c r="HJ92" s="39">
        <v>2246045146724013.5</v>
      </c>
      <c r="HK92" s="39">
        <v>2151062764655932</v>
      </c>
      <c r="HL92" s="39">
        <v>2035381791312748.2</v>
      </c>
      <c r="HM92" s="39">
        <v>1910568070907138.5</v>
      </c>
      <c r="HN92" s="39">
        <v>1830517641861769.7</v>
      </c>
      <c r="HO92" s="39">
        <v>1710600829886347.5</v>
      </c>
      <c r="HP92" s="39">
        <v>1626171675961325.5</v>
      </c>
      <c r="HQ92" s="39">
        <v>1501319801202679.2</v>
      </c>
      <c r="HR92" s="39">
        <v>1364165275275414.5</v>
      </c>
      <c r="HS92" s="39">
        <v>1247087278779275.5</v>
      </c>
      <c r="HT92" s="39">
        <v>1170762991506593.2</v>
      </c>
      <c r="HU92" s="39">
        <v>1044381770494492.9</v>
      </c>
      <c r="HV92" s="39">
        <v>910381698234706.5</v>
      </c>
      <c r="HW92" s="39">
        <v>827455534643884.37</v>
      </c>
      <c r="HX92" s="39">
        <v>741522531916344.37</v>
      </c>
      <c r="HY92" s="39">
        <v>641865224006348.5</v>
      </c>
      <c r="HZ92" s="39">
        <v>577682326491983.37</v>
      </c>
      <c r="IA92" s="39">
        <v>501887296649434.19</v>
      </c>
      <c r="IB92" s="39">
        <v>436052536186844.06</v>
      </c>
      <c r="IC92" s="39">
        <v>364506385877746.5</v>
      </c>
      <c r="ID92" s="39">
        <v>304927418468865.62</v>
      </c>
      <c r="IE92" s="39">
        <v>271938135138499.91</v>
      </c>
      <c r="IF92" s="39">
        <v>225114022240036.72</v>
      </c>
      <c r="IG92" s="39">
        <v>190651594986989.19</v>
      </c>
      <c r="IH92" s="39">
        <v>155902987897532.75</v>
      </c>
      <c r="II92" s="39">
        <v>124562932737332.45</v>
      </c>
      <c r="IJ92" s="39">
        <v>90695459865716</v>
      </c>
      <c r="IK92" s="39">
        <v>83641340386148.781</v>
      </c>
      <c r="IL92" s="39">
        <v>58530068432882.156</v>
      </c>
      <c r="IM92" s="39">
        <v>46372182934171.305</v>
      </c>
      <c r="IN92" s="39">
        <v>39141508858765.18</v>
      </c>
      <c r="IO92" s="39">
        <v>27966520934419.75</v>
      </c>
      <c r="IP92" s="39">
        <v>27057897402871.699</v>
      </c>
      <c r="IQ92" s="39">
        <v>19773355068561.895</v>
      </c>
      <c r="IR92" s="39">
        <v>16408758275789.135</v>
      </c>
      <c r="IS92" s="39">
        <v>11849530729446</v>
      </c>
      <c r="IT92" s="39">
        <v>9841898999195.7129</v>
      </c>
      <c r="IU92" s="39">
        <v>8456877955972.4199</v>
      </c>
      <c r="IV92" s="39">
        <v>5947033999502.1729</v>
      </c>
      <c r="IW92" s="39">
        <v>4618621751391.4756</v>
      </c>
      <c r="IY92" s="219">
        <v>16.966013018065418</v>
      </c>
      <c r="IZ92" s="219">
        <v>2.3337646682863342</v>
      </c>
      <c r="JA92" s="33">
        <v>1</v>
      </c>
      <c r="JB92" s="39">
        <v>3.7648531807121232E+16</v>
      </c>
      <c r="JC92" s="39">
        <v>4419045160329534.5</v>
      </c>
      <c r="JD92" s="33">
        <v>1</v>
      </c>
      <c r="JE92" s="32">
        <v>6260745732191286</v>
      </c>
      <c r="JF92" s="32">
        <v>540869655056344.75</v>
      </c>
      <c r="JG92" s="32"/>
      <c r="JH92" s="32"/>
      <c r="JI92" s="32">
        <v>2396223519883000</v>
      </c>
      <c r="JJ92" s="32">
        <v>3209413426501680</v>
      </c>
      <c r="JK92" s="32">
        <v>3481115162475830</v>
      </c>
      <c r="JL92" s="32">
        <v>4008862106101950</v>
      </c>
      <c r="JM92" s="32">
        <v>4311186661483620</v>
      </c>
      <c r="JN92" s="32">
        <v>4555457126059430</v>
      </c>
      <c r="JO92" s="32">
        <v>4861601980008300</v>
      </c>
      <c r="JP92" s="32">
        <v>5234588566501490</v>
      </c>
      <c r="JQ92" s="32">
        <v>5316748787987190</v>
      </c>
      <c r="JR92" s="32">
        <v>5175020706088350</v>
      </c>
      <c r="JS92" s="32">
        <v>4948608709704060</v>
      </c>
      <c r="JT92" s="32">
        <v>4659253334688210</v>
      </c>
      <c r="JU92" s="32">
        <v>4392151398985400</v>
      </c>
      <c r="JV92" s="32">
        <v>4140889762690350</v>
      </c>
      <c r="JW92" s="32">
        <v>3633359380621170</v>
      </c>
      <c r="JX92" s="32">
        <v>2876629665033720</v>
      </c>
      <c r="JY92" s="32">
        <v>2125121980715970</v>
      </c>
      <c r="JZ92" s="32">
        <v>1367928618104680</v>
      </c>
      <c r="KA92" s="32">
        <v>851607191428991</v>
      </c>
      <c r="KB92" s="32">
        <v>565692143295262</v>
      </c>
      <c r="KC92" s="32">
        <v>368708719549239</v>
      </c>
      <c r="KD92" s="32">
        <v>258364545551607</v>
      </c>
      <c r="KE92" s="32">
        <v>171222965169672</v>
      </c>
      <c r="KF92" s="32">
        <v>106830750819370</v>
      </c>
      <c r="KG92" s="32">
        <v>60235168825590.102</v>
      </c>
      <c r="KH92" s="32">
        <v>31275495800080.801</v>
      </c>
      <c r="KI92" s="32">
        <v>13734037879390.1</v>
      </c>
      <c r="KJ92" s="32">
        <v>7567884028603.2695</v>
      </c>
      <c r="KK92" s="32">
        <v>3926313740413.5801</v>
      </c>
      <c r="KL92" s="32">
        <v>2781999229507.9102</v>
      </c>
      <c r="KM92" s="33">
        <v>1</v>
      </c>
      <c r="KN92" s="32">
        <v>3091908414679870</v>
      </c>
      <c r="KO92" s="32">
        <v>623974.92126100964</v>
      </c>
      <c r="KP92" s="32">
        <v>2378014978039890</v>
      </c>
      <c r="KQ92" s="32">
        <v>2409757813644100</v>
      </c>
      <c r="KR92" s="32">
        <v>2615292775492890</v>
      </c>
      <c r="KS92" s="32">
        <v>2171815512549890</v>
      </c>
      <c r="KT92" s="32">
        <v>2603377059544900</v>
      </c>
      <c r="KU92" s="32">
        <v>2114731889317740</v>
      </c>
      <c r="KV92" s="32">
        <v>2379383522544180</v>
      </c>
      <c r="KW92" s="32">
        <v>2235523661761740</v>
      </c>
      <c r="KX92" s="32">
        <v>2130337043960620</v>
      </c>
      <c r="KY92" s="32">
        <v>2472520523345020</v>
      </c>
      <c r="KZ92" s="32">
        <v>2339000913391790</v>
      </c>
      <c r="LA92" s="32">
        <v>2107682254216270</v>
      </c>
      <c r="LB92" s="32">
        <v>2160264996022970</v>
      </c>
      <c r="LC92" s="32">
        <v>2261510093084180</v>
      </c>
      <c r="LD92" s="32">
        <v>2221645456839870</v>
      </c>
      <c r="LE92" s="32">
        <v>2279727606632440</v>
      </c>
      <c r="LF92" s="32">
        <v>2292269945716420</v>
      </c>
      <c r="LG92" s="32">
        <v>2416859949813940</v>
      </c>
      <c r="LH92" s="32">
        <v>2358173708862530</v>
      </c>
      <c r="LI92" s="32">
        <v>2539895019434280</v>
      </c>
      <c r="LJ92" s="32">
        <v>2301836673328390</v>
      </c>
      <c r="LK92" s="32">
        <v>2588680276363150</v>
      </c>
      <c r="LL92" s="32">
        <v>2408354031507780</v>
      </c>
      <c r="LM92" s="32">
        <v>2558745495524200</v>
      </c>
      <c r="LN92" s="32">
        <v>2742535093578270</v>
      </c>
      <c r="LO92" s="32">
        <v>2666731048792390</v>
      </c>
      <c r="LP92" s="32">
        <v>2820472927728430</v>
      </c>
      <c r="LQ92" s="32">
        <v>2875385735259360</v>
      </c>
      <c r="LR92" s="32">
        <v>2830131292349210</v>
      </c>
      <c r="LS92" s="32">
        <v>2933800051719580</v>
      </c>
      <c r="LT92" s="32">
        <v>2846397536811460</v>
      </c>
      <c r="LU92" s="32">
        <v>2904604667994320</v>
      </c>
      <c r="LV92" s="32">
        <v>3213220338683460</v>
      </c>
      <c r="LW92" s="32">
        <v>3193248580498370</v>
      </c>
      <c r="LX92" s="32">
        <v>3255269882886370</v>
      </c>
      <c r="LY92" s="32">
        <v>3323241024360020</v>
      </c>
      <c r="LZ92" s="32">
        <v>3387307933562810</v>
      </c>
      <c r="MA92" s="32">
        <v>3538342479672430</v>
      </c>
      <c r="MB92" s="32">
        <v>3556969549724370</v>
      </c>
      <c r="MC92" s="32">
        <v>3601771224603730</v>
      </c>
      <c r="MD92" s="32">
        <v>3796330449084770</v>
      </c>
      <c r="ME92" s="32">
        <v>3782897653567130</v>
      </c>
      <c r="MF92" s="32">
        <v>3811368218730610</v>
      </c>
      <c r="MG92" s="32">
        <v>3991854352593000</v>
      </c>
      <c r="MH92" s="32">
        <v>3796677763680350</v>
      </c>
      <c r="MI92" s="32">
        <v>3904007526164930</v>
      </c>
      <c r="MJ92" s="32">
        <v>3865165150980750</v>
      </c>
      <c r="MK92" s="32">
        <v>3792073110498310</v>
      </c>
      <c r="ML92" s="32">
        <v>3652388453274950</v>
      </c>
      <c r="MM92" s="32">
        <v>3494826024607350</v>
      </c>
      <c r="MN92" s="32">
        <v>3522157017547100</v>
      </c>
      <c r="MO92" s="32">
        <v>3454601568231810</v>
      </c>
      <c r="MP92" s="32">
        <v>3210201249951610</v>
      </c>
      <c r="MQ92" s="32">
        <v>3117889504864700</v>
      </c>
      <c r="MR92" s="32">
        <v>3141985032274130</v>
      </c>
      <c r="MS92" s="32">
        <v>2958461056671930</v>
      </c>
      <c r="MT92" s="32">
        <v>2832165853488830</v>
      </c>
      <c r="MU92" s="32">
        <v>2536998405657710</v>
      </c>
      <c r="MV92" s="32">
        <v>2481854013573640</v>
      </c>
      <c r="MW92" s="32">
        <v>2328586308107020</v>
      </c>
      <c r="MX92" s="32">
        <v>2170614684794230</v>
      </c>
      <c r="MY92" s="32">
        <v>2083038703215320</v>
      </c>
      <c r="MZ92" s="32">
        <v>1974072290238990</v>
      </c>
      <c r="NA92" s="32">
        <v>1824191684103330</v>
      </c>
      <c r="NB92" s="32">
        <v>1685190387662640</v>
      </c>
      <c r="NC92" s="32">
        <v>1511648198508260</v>
      </c>
      <c r="ND92" s="32">
        <v>1400910945586830</v>
      </c>
      <c r="NE92" s="32">
        <v>1326443810007620</v>
      </c>
      <c r="NF92" s="32">
        <v>1223675879973860</v>
      </c>
      <c r="NG92" s="32">
        <v>1076656646614750</v>
      </c>
      <c r="NH92" s="32">
        <v>1016801595557280</v>
      </c>
      <c r="NI92" s="32">
        <v>919055689868289</v>
      </c>
      <c r="NJ92" s="32">
        <v>844072312501436</v>
      </c>
      <c r="NK92" s="32">
        <v>756760177602048</v>
      </c>
      <c r="NL92" s="32">
        <v>650765634705484</v>
      </c>
      <c r="NM92" s="32">
        <v>602240913857298</v>
      </c>
      <c r="NN92" s="32">
        <v>531769447866389</v>
      </c>
      <c r="NO92" s="32">
        <v>429906669943215</v>
      </c>
      <c r="NP92" s="32">
        <v>394651872697993</v>
      </c>
      <c r="NQ92" s="32">
        <v>303383076039067</v>
      </c>
      <c r="NR92" s="32">
        <v>285101322397649</v>
      </c>
      <c r="NS92" s="32">
        <v>228171840349951</v>
      </c>
      <c r="NT92" s="32">
        <v>193057779367800</v>
      </c>
      <c r="NU92" s="32">
        <v>163362268185722</v>
      </c>
      <c r="NV92" s="32">
        <v>130584377847274</v>
      </c>
      <c r="NW92" s="32">
        <v>101942665423847</v>
      </c>
      <c r="NX92" s="32">
        <v>80557157493645.203</v>
      </c>
      <c r="NY92" s="32">
        <v>75493313041088.297</v>
      </c>
      <c r="NZ92" s="32">
        <v>46959134648571</v>
      </c>
      <c r="OA92" s="32">
        <v>46307119611786.5</v>
      </c>
      <c r="OB92" s="32">
        <v>24329787706919.398</v>
      </c>
      <c r="OC92" s="32">
        <v>25912149409476.699</v>
      </c>
      <c r="OD92" s="32">
        <v>17964633825814.5</v>
      </c>
      <c r="OE92" s="32">
        <v>16426826078037.801</v>
      </c>
      <c r="OF92" s="32">
        <v>10551508020193.801</v>
      </c>
      <c r="OG92" s="32">
        <v>4400043815597.5303</v>
      </c>
      <c r="OH92" s="32">
        <v>6176674316801.04</v>
      </c>
      <c r="OI92" s="32">
        <v>2987565322611.8701</v>
      </c>
      <c r="OJ92" s="32">
        <v>1459050241996.51</v>
      </c>
      <c r="OL92" s="173">
        <v>360.05831961294695</v>
      </c>
      <c r="OM92" s="173">
        <v>46.572533983842234</v>
      </c>
      <c r="ON92" s="173" t="e">
        <v>#N/A</v>
      </c>
      <c r="OO92" s="173" t="e">
        <v>#N/A</v>
      </c>
      <c r="OP92" s="6" t="e">
        <v>#N/A</v>
      </c>
      <c r="OQ92" s="6" t="e">
        <v>#N/A</v>
      </c>
      <c r="OR92" s="6">
        <v>296.7691347489835</v>
      </c>
      <c r="OS92" s="6">
        <v>21.782272600899628</v>
      </c>
      <c r="OV92" s="176"/>
      <c r="OW92" s="176"/>
      <c r="OX92" s="39"/>
      <c r="OY92" s="39"/>
      <c r="OZ92" s="39"/>
      <c r="PA92" s="39"/>
      <c r="PB92" s="39"/>
      <c r="PC92" s="39"/>
      <c r="PD92" s="39"/>
      <c r="PE92" s="39"/>
      <c r="PF92" s="39"/>
      <c r="PG92" s="39"/>
      <c r="PH92" s="39"/>
      <c r="PI92" s="39"/>
      <c r="PJ92" s="39"/>
      <c r="PK92" s="39"/>
      <c r="PL92" s="39"/>
      <c r="PM92" s="39"/>
      <c r="PN92" s="39"/>
      <c r="PO92" s="39"/>
      <c r="PP92" s="39"/>
      <c r="PQ92" s="39"/>
      <c r="PR92" s="39"/>
      <c r="PS92" s="39"/>
      <c r="PT92" s="39"/>
      <c r="PU92" s="39"/>
      <c r="PV92" s="39"/>
      <c r="PW92" s="39"/>
      <c r="PX92" s="39"/>
      <c r="PY92" s="39"/>
      <c r="PZ92" s="39"/>
      <c r="QA92" s="39"/>
      <c r="QB92" s="39"/>
      <c r="QC92" s="39"/>
      <c r="QD92" s="39"/>
      <c r="QE92" s="39"/>
      <c r="QF92" s="39"/>
      <c r="QG92" s="39"/>
      <c r="QH92" s="39"/>
      <c r="QI92" s="39"/>
      <c r="QJ92" s="39"/>
      <c r="QK92" s="39"/>
      <c r="QL92" s="39"/>
      <c r="QM92" s="39"/>
      <c r="QN92" s="39"/>
      <c r="QO92" s="39"/>
      <c r="QP92" s="39"/>
      <c r="QQ92" s="39"/>
      <c r="QR92" s="39"/>
      <c r="QS92" s="39"/>
      <c r="QT92" s="39"/>
      <c r="QU92" s="39"/>
      <c r="QV92" s="39"/>
      <c r="QW92" s="39"/>
      <c r="QX92" s="39"/>
      <c r="QY92" s="39"/>
      <c r="QZ92" s="39"/>
      <c r="RA92" s="39"/>
      <c r="RB92" s="39"/>
      <c r="RC92" s="39"/>
      <c r="RD92" s="39"/>
      <c r="RE92" s="39"/>
      <c r="RF92" s="39"/>
      <c r="RG92" s="39"/>
      <c r="RH92" s="39"/>
      <c r="RI92" s="39"/>
      <c r="RJ92" s="39"/>
      <c r="RK92" s="39"/>
      <c r="RL92" s="39"/>
      <c r="RM92" s="39"/>
      <c r="RN92" s="39"/>
      <c r="RO92" s="39"/>
      <c r="RP92" s="39"/>
      <c r="RQ92" s="39"/>
      <c r="RR92" s="39"/>
      <c r="RS92" s="39"/>
      <c r="RT92" s="39"/>
      <c r="RU92" s="39"/>
      <c r="RV92" s="39"/>
      <c r="RW92" s="39"/>
      <c r="RX92" s="39"/>
      <c r="RY92" s="39"/>
      <c r="RZ92" s="39"/>
      <c r="SA92" s="39"/>
      <c r="SB92" s="39"/>
      <c r="SC92" s="39"/>
      <c r="SD92" s="39"/>
      <c r="SE92" s="39"/>
      <c r="SF92" s="39"/>
      <c r="SG92" s="39"/>
      <c r="SH92" s="39"/>
      <c r="SI92" s="39"/>
      <c r="SJ92" s="39"/>
      <c r="SK92" s="39"/>
      <c r="SL92" s="39"/>
      <c r="SM92" s="39"/>
      <c r="SN92" s="39"/>
      <c r="SO92" s="39"/>
      <c r="SP92" s="39"/>
      <c r="WL92" s="39"/>
      <c r="WM92" s="39"/>
      <c r="WN92" s="36"/>
      <c r="WO92" s="37">
        <v>2.1956075655715694</v>
      </c>
      <c r="WP92" s="37" t="e">
        <v>#N/A</v>
      </c>
      <c r="WQ92" s="37">
        <v>33.9832728336469</v>
      </c>
      <c r="WR92" s="37" t="e">
        <v>#N/A</v>
      </c>
      <c r="WS92" s="37">
        <v>16.801323919237568</v>
      </c>
      <c r="WT92" s="37" t="e">
        <v>#N/A</v>
      </c>
      <c r="WU92" s="37">
        <v>260.04828169978191</v>
      </c>
      <c r="WV92" t="e">
        <v>#N/A</v>
      </c>
      <c r="WW92"/>
      <c r="WX92" s="39">
        <v>4.5103957029312696</v>
      </c>
      <c r="WY92" s="39">
        <v>534.63956521739146</v>
      </c>
      <c r="WZ92" s="39">
        <v>2.390816093764407</v>
      </c>
      <c r="XA92" s="39">
        <v>67</v>
      </c>
      <c r="XB92" s="227">
        <v>4347594725630170.5</v>
      </c>
      <c r="XC92" s="227">
        <v>266266523974859.31</v>
      </c>
      <c r="XD92" s="39">
        <v>292.11102439657515</v>
      </c>
      <c r="XE92" s="39">
        <v>22.569921460237641</v>
      </c>
      <c r="XF92" s="47">
        <v>320.04362535595044</v>
      </c>
      <c r="XG92" s="47">
        <v>26.549072860122596</v>
      </c>
      <c r="XH92" s="220"/>
      <c r="XI92" s="223"/>
      <c r="XJ92" s="223"/>
      <c r="XK92" s="187">
        <v>682998123720465</v>
      </c>
      <c r="XL92" s="187">
        <v>888815244775380</v>
      </c>
      <c r="XM92" s="187">
        <v>1025890067358030</v>
      </c>
      <c r="XN92" s="187">
        <v>1171630263281360</v>
      </c>
      <c r="XO92" s="187">
        <v>1422659947602980</v>
      </c>
      <c r="XP92" s="187">
        <v>1815886082609130</v>
      </c>
      <c r="XQ92" s="187">
        <v>2343264899053220</v>
      </c>
      <c r="XR92" s="187">
        <v>2903067869418640</v>
      </c>
      <c r="XS92" s="187">
        <v>3430006369495080</v>
      </c>
      <c r="XT92" s="187">
        <v>3961669701255370</v>
      </c>
      <c r="XU92" s="187">
        <v>4598108918042560</v>
      </c>
      <c r="XV92" s="187">
        <v>5280255922395850</v>
      </c>
      <c r="XW92" s="187">
        <v>5825595929511180</v>
      </c>
      <c r="XX92" s="187">
        <v>6168234398356660</v>
      </c>
      <c r="XY92" s="187">
        <v>6184451605400410</v>
      </c>
      <c r="XZ92" s="187">
        <v>5784370236633090</v>
      </c>
      <c r="YA92" s="187">
        <v>5009350116240750</v>
      </c>
      <c r="YB92" s="187">
        <v>3971727267424020</v>
      </c>
      <c r="YC92" s="187">
        <v>2862033900105680</v>
      </c>
      <c r="YD92" s="187">
        <v>1851186256758430</v>
      </c>
      <c r="YE92" s="187">
        <v>1053150656005560</v>
      </c>
      <c r="YF92" s="187">
        <v>501529922926762</v>
      </c>
      <c r="YG92" s="187">
        <v>181932319487961</v>
      </c>
      <c r="YH92" s="187">
        <v>39089369258403.703</v>
      </c>
      <c r="YI92" s="187">
        <v>0</v>
      </c>
      <c r="YJ92" s="187">
        <v>0</v>
      </c>
      <c r="YK92" s="187">
        <v>0</v>
      </c>
      <c r="YL92" s="187">
        <v>292352974946.138</v>
      </c>
      <c r="YM92" s="187">
        <v>201959263194.173</v>
      </c>
      <c r="YN92" s="187">
        <v>97285987385.462402</v>
      </c>
      <c r="YO92" s="187">
        <v>23144355258.769798</v>
      </c>
      <c r="YP92" s="187">
        <v>0</v>
      </c>
      <c r="YQ92" s="187">
        <v>0</v>
      </c>
      <c r="YR92" s="187">
        <v>0</v>
      </c>
      <c r="YS92" s="187">
        <v>0</v>
      </c>
      <c r="YT92"/>
      <c r="YU92" s="187"/>
      <c r="YV92" s="187"/>
      <c r="YW92" s="187"/>
      <c r="YX92" s="187">
        <v>481126022520780</v>
      </c>
      <c r="YY92" s="187">
        <v>475558674515590</v>
      </c>
      <c r="YZ92" s="187">
        <v>444953995344872</v>
      </c>
      <c r="ZA92" s="187">
        <v>385402249366818</v>
      </c>
      <c r="ZB92" s="187">
        <v>317639138290122</v>
      </c>
      <c r="ZC92" s="187">
        <v>250094578380330</v>
      </c>
      <c r="ZD92" s="187">
        <v>197127001117323</v>
      </c>
      <c r="ZE92" s="187">
        <v>184142680531638</v>
      </c>
      <c r="ZF92" s="187">
        <v>208381091347341</v>
      </c>
      <c r="ZG92" s="187">
        <v>246183082670120</v>
      </c>
      <c r="ZH92" s="187">
        <v>291361248641958</v>
      </c>
      <c r="ZI92" s="187">
        <v>337701982358197</v>
      </c>
      <c r="ZJ92" s="187">
        <v>373924004935865</v>
      </c>
      <c r="ZK92" s="187">
        <v>396357699635674</v>
      </c>
      <c r="ZL92" s="187">
        <v>397717743364916</v>
      </c>
      <c r="ZM92" s="187">
        <v>372759175357449</v>
      </c>
      <c r="ZN92" s="187">
        <v>324173069664827</v>
      </c>
      <c r="ZO92" s="187">
        <v>258894381487261</v>
      </c>
      <c r="ZP92" s="187">
        <v>188666558805863</v>
      </c>
      <c r="ZQ92" s="187">
        <v>124122979751543</v>
      </c>
      <c r="ZR92" s="187">
        <v>72643554309883.406</v>
      </c>
      <c r="ZS92" s="187">
        <v>36667944320309.297</v>
      </c>
      <c r="ZT92" s="187">
        <v>15342647092136.699</v>
      </c>
      <c r="ZU92" s="187">
        <v>4708349553098.6504</v>
      </c>
      <c r="ZV92" s="187">
        <v>0</v>
      </c>
      <c r="ZW92" s="187">
        <v>0</v>
      </c>
      <c r="ZX92" s="187">
        <v>0</v>
      </c>
      <c r="ZY92" s="187">
        <v>609901707751.85901</v>
      </c>
      <c r="ZZ92" s="187">
        <v>596258918118.17004</v>
      </c>
      <c r="AAA92" s="187">
        <v>345262327991.07098</v>
      </c>
      <c r="AAB92" s="187">
        <v>104413148957.987</v>
      </c>
      <c r="AAC92" s="187">
        <v>0</v>
      </c>
      <c r="AAD92" s="187">
        <v>0</v>
      </c>
      <c r="AAE92" s="187">
        <v>0</v>
      </c>
      <c r="AAF92" s="187">
        <v>0</v>
      </c>
    </row>
    <row r="93" spans="1:708" x14ac:dyDescent="0.3">
      <c r="A93" s="2">
        <v>43133</v>
      </c>
      <c r="B93" s="4" t="s">
        <v>6</v>
      </c>
      <c r="C93" s="4" t="s">
        <v>29</v>
      </c>
      <c r="D93" s="4">
        <v>60</v>
      </c>
      <c r="E93" s="3">
        <v>0.62123842592592593</v>
      </c>
      <c r="F93" s="3">
        <v>0.62621527777777775</v>
      </c>
      <c r="G93" s="196"/>
      <c r="H93" s="57">
        <v>43133.621238425927</v>
      </c>
      <c r="I93" s="57">
        <v>43133.626215277778</v>
      </c>
      <c r="J93" s="196">
        <f t="shared" si="2"/>
        <v>87</v>
      </c>
      <c r="K93" s="77">
        <v>3</v>
      </c>
      <c r="L93" s="53">
        <v>91</v>
      </c>
      <c r="M93" s="53">
        <v>7.9</v>
      </c>
      <c r="N93" s="53">
        <v>1.7</v>
      </c>
      <c r="O93" s="53">
        <v>227</v>
      </c>
      <c r="P93" s="53">
        <v>982</v>
      </c>
      <c r="Q93" s="54">
        <v>115</v>
      </c>
      <c r="R93" s="210" t="s">
        <v>32</v>
      </c>
      <c r="S93" s="211">
        <v>14.04</v>
      </c>
      <c r="T93" s="211">
        <v>1.9599813866914841</v>
      </c>
      <c r="U93" s="212">
        <v>3151.8666666666668</v>
      </c>
      <c r="V93" s="78">
        <v>60</v>
      </c>
      <c r="W93" s="116">
        <v>5.7790697674418601</v>
      </c>
      <c r="X93" s="116">
        <v>84.973764534883728</v>
      </c>
      <c r="Y93" s="116">
        <v>2.922529069767442</v>
      </c>
      <c r="Z93" s="117">
        <v>15.369183181427879</v>
      </c>
      <c r="AA93" s="117">
        <v>1585.8364138604654</v>
      </c>
      <c r="AB93" s="116">
        <v>1.2072373959069775</v>
      </c>
      <c r="AC93" s="116">
        <v>1.4245599886744194</v>
      </c>
      <c r="AD93" s="116">
        <v>36.591569767441861</v>
      </c>
      <c r="AE93" s="116">
        <v>12.158811241860455</v>
      </c>
      <c r="AF93" s="116">
        <v>349.54890988372091</v>
      </c>
      <c r="AG93" s="116">
        <v>1.1134214885348839</v>
      </c>
      <c r="AH93" s="116">
        <v>80.830723110465115</v>
      </c>
      <c r="AI93" s="116">
        <v>428.84738372093022</v>
      </c>
      <c r="AJ93" s="118">
        <v>58.927725290697673</v>
      </c>
      <c r="AK93" s="83">
        <v>1585.8867314617171</v>
      </c>
      <c r="AL93" s="84">
        <v>7.809509165934128</v>
      </c>
      <c r="AM93" s="76"/>
      <c r="AN93" s="48">
        <v>381.52670401691296</v>
      </c>
      <c r="AO93" s="49">
        <v>118.81503101552926</v>
      </c>
      <c r="AP93" s="48">
        <v>1.4800880324803138</v>
      </c>
      <c r="AQ93" s="49">
        <v>2.8233596898492468E-2</v>
      </c>
      <c r="AR93" s="49">
        <v>1.1686189975559997</v>
      </c>
      <c r="AS93" s="49">
        <v>6.7172830427685275E-3</v>
      </c>
      <c r="AT93" s="89">
        <v>625.96626570398917</v>
      </c>
      <c r="AU93" s="90">
        <v>182.98546323659727</v>
      </c>
      <c r="AV93" s="89">
        <v>442.10620220888205</v>
      </c>
      <c r="AW93" s="90">
        <v>129.23860700381744</v>
      </c>
      <c r="AX93" s="74">
        <v>465.27861476122973</v>
      </c>
      <c r="AY93" s="74">
        <v>105.5523354939231</v>
      </c>
      <c r="AZ93" s="74">
        <v>352.97362197850339</v>
      </c>
      <c r="BA93" s="90">
        <v>81.16712790167324</v>
      </c>
      <c r="BB93" s="89">
        <v>1232.480605647014</v>
      </c>
      <c r="BC93" s="74">
        <v>305.46776571503409</v>
      </c>
      <c r="BD93" s="74">
        <v>385.49255839917066</v>
      </c>
      <c r="BE93" s="70">
        <v>97.296109522983699</v>
      </c>
      <c r="BF93" s="74">
        <v>271.59505073661654</v>
      </c>
      <c r="BG93" s="69">
        <v>87.839448771407604</v>
      </c>
      <c r="BH93" s="88">
        <v>247.9154442213694</v>
      </c>
      <c r="BI93" s="70">
        <v>72.471832572853884</v>
      </c>
      <c r="BJ93" s="70">
        <v>237.52015743008732</v>
      </c>
      <c r="BK93" s="70">
        <v>54.618327820903197</v>
      </c>
      <c r="BL93" s="70">
        <v>182.75954686529644</v>
      </c>
      <c r="BM93" s="69">
        <v>59.108212063584325</v>
      </c>
      <c r="BN93" s="71">
        <v>739155.49771186488</v>
      </c>
      <c r="BO93" s="72">
        <v>920050.66146061418</v>
      </c>
      <c r="BP93" s="73">
        <v>3098178315390323</v>
      </c>
      <c r="BQ93" s="73">
        <v>3856402363537534.5</v>
      </c>
      <c r="BR93" s="49">
        <v>40.809291491159648</v>
      </c>
      <c r="BS93" s="49">
        <v>65.80837636841018</v>
      </c>
      <c r="BT93" s="70">
        <v>171.05258955083886</v>
      </c>
      <c r="BU93" s="69">
        <v>275.83652596348759</v>
      </c>
      <c r="BV93" s="85">
        <v>1190240523864848.7</v>
      </c>
      <c r="BW93" s="75">
        <v>1317974645664208.7</v>
      </c>
      <c r="BX93" s="75">
        <v>1657606781069726.2</v>
      </c>
      <c r="BY93" s="75">
        <v>1635475278277271</v>
      </c>
      <c r="BZ93" s="75">
        <v>2068432569775812.8</v>
      </c>
      <c r="CA93" s="75">
        <v>2155626801503234.5</v>
      </c>
      <c r="CB93" s="75">
        <v>2329185193643346.5</v>
      </c>
      <c r="CC93" s="75">
        <v>2511236369298580</v>
      </c>
      <c r="CD93" s="75">
        <v>2751471751521144</v>
      </c>
      <c r="CE93" s="75">
        <v>2982033058391487.5</v>
      </c>
      <c r="CF93" s="75">
        <v>3037098985562076.5</v>
      </c>
      <c r="CG93" s="75">
        <v>3300092740107217</v>
      </c>
      <c r="CH93" s="75">
        <v>3432210769814723.5</v>
      </c>
      <c r="CI93" s="75">
        <v>3586591876813893</v>
      </c>
      <c r="CJ93" s="75">
        <v>3791765580091102.5</v>
      </c>
      <c r="CK93" s="75">
        <v>3901634111946901.5</v>
      </c>
      <c r="CL93" s="75">
        <v>4095937298663591.5</v>
      </c>
      <c r="CM93" s="75">
        <v>4449771221497708.5</v>
      </c>
      <c r="CN93" s="75">
        <v>4516057591756117</v>
      </c>
      <c r="CO93" s="75">
        <v>4723271580213231</v>
      </c>
      <c r="CP93" s="75">
        <v>4891466528028279</v>
      </c>
      <c r="CQ93" s="75">
        <v>5123365227191540</v>
      </c>
      <c r="CR93" s="75">
        <v>5169737557082148</v>
      </c>
      <c r="CS93" s="75">
        <v>5393166560781825</v>
      </c>
      <c r="CT93" s="75">
        <v>5500526089914643</v>
      </c>
      <c r="CU93" s="75">
        <v>5660164100114008</v>
      </c>
      <c r="CV93" s="75">
        <v>5864514667047640</v>
      </c>
      <c r="CW93" s="75">
        <v>5901976073002637</v>
      </c>
      <c r="CX93" s="75">
        <v>5995554339134280</v>
      </c>
      <c r="CY93" s="75">
        <v>6164670440169473</v>
      </c>
      <c r="CZ93" s="75">
        <v>6047906226366480</v>
      </c>
      <c r="DA93" s="75">
        <v>6019817567610694</v>
      </c>
      <c r="DB93" s="75">
        <v>5942071063167440</v>
      </c>
      <c r="DC93" s="75">
        <v>5805144954384883</v>
      </c>
      <c r="DD93" s="75">
        <v>5736361221018488</v>
      </c>
      <c r="DE93" s="75">
        <v>5561449574913766</v>
      </c>
      <c r="DF93" s="75">
        <v>5473986704768578</v>
      </c>
      <c r="DG93" s="75">
        <v>5306221630569889</v>
      </c>
      <c r="DH93" s="75">
        <v>5194199951403011</v>
      </c>
      <c r="DI93" s="75">
        <v>5070617514100306</v>
      </c>
      <c r="DJ93" s="75">
        <v>4983489075655274</v>
      </c>
      <c r="DK93" s="75">
        <v>4828989752956573</v>
      </c>
      <c r="DL93" s="75">
        <v>4764166193784240</v>
      </c>
      <c r="DM93" s="75">
        <v>4624483018279266</v>
      </c>
      <c r="DN93" s="75">
        <v>4500139784734776</v>
      </c>
      <c r="DO93" s="75">
        <v>4289654832439154.5</v>
      </c>
      <c r="DP93" s="75">
        <v>4114006711095617.5</v>
      </c>
      <c r="DQ93" s="75">
        <v>3911937912106738.5</v>
      </c>
      <c r="DR93" s="75">
        <v>3719990031859102</v>
      </c>
      <c r="DS93" s="75">
        <v>3450867398166661</v>
      </c>
      <c r="DT93" s="75">
        <v>3219481613867132</v>
      </c>
      <c r="DU93" s="75">
        <v>2964319291528937</v>
      </c>
      <c r="DV93" s="75">
        <v>2757445869096694</v>
      </c>
      <c r="DW93" s="75">
        <v>2549072429266341.5</v>
      </c>
      <c r="DX93" s="75">
        <v>2365563497923140.5</v>
      </c>
      <c r="DY93" s="75">
        <v>2201043996554951.5</v>
      </c>
      <c r="DZ93" s="75">
        <v>2068075884720653.5</v>
      </c>
      <c r="EA93" s="75">
        <v>1883516800392378.2</v>
      </c>
      <c r="EB93" s="75">
        <v>1713240933260682.7</v>
      </c>
      <c r="EC93" s="75">
        <v>1546388653846636</v>
      </c>
      <c r="ED93" s="75">
        <v>1415362372170671</v>
      </c>
      <c r="EE93" s="75">
        <v>1246736584736275.7</v>
      </c>
      <c r="EF93" s="75">
        <v>1070674908650608.5</v>
      </c>
      <c r="EG93" s="75">
        <v>934123215957676.5</v>
      </c>
      <c r="EH93" s="75">
        <v>834694938489489.62</v>
      </c>
      <c r="EI93" s="75">
        <v>698046082161480.25</v>
      </c>
      <c r="EJ93" s="75">
        <v>606630027770022.75</v>
      </c>
      <c r="EK93" s="75">
        <v>503733661981467.44</v>
      </c>
      <c r="EL93" s="75">
        <v>419891761305882.25</v>
      </c>
      <c r="EM93" s="75">
        <v>357582907487033.81</v>
      </c>
      <c r="EN93" s="75">
        <v>299906163553366.19</v>
      </c>
      <c r="EO93" s="75">
        <v>241787072865413.22</v>
      </c>
      <c r="EP93" s="75">
        <v>188064113816720.75</v>
      </c>
      <c r="EQ93" s="75">
        <v>151648398436051.16</v>
      </c>
      <c r="ER93" s="75">
        <v>118028428980006.87</v>
      </c>
      <c r="ES93" s="75">
        <v>88449990465789.969</v>
      </c>
      <c r="ET93" s="75">
        <v>66534159420902.484</v>
      </c>
      <c r="EU93" s="75">
        <v>52311591039435.18</v>
      </c>
      <c r="EV93" s="75">
        <v>42455495626882.156</v>
      </c>
      <c r="EW93" s="75">
        <v>27608323971177.27</v>
      </c>
      <c r="EX93" s="75">
        <v>20913831727075.078</v>
      </c>
      <c r="EY93" s="75">
        <v>13252710093988.59</v>
      </c>
      <c r="EZ93" s="75">
        <v>10770035363504.531</v>
      </c>
      <c r="FA93" s="75">
        <v>8808307135180.2852</v>
      </c>
      <c r="FB93" s="75">
        <v>5460668877353.501</v>
      </c>
      <c r="FC93" s="75">
        <v>4358711995784.353</v>
      </c>
      <c r="FD93" s="75">
        <v>2683887361928.1709</v>
      </c>
      <c r="FE93" s="75">
        <v>2370407482109.0049</v>
      </c>
      <c r="FF93" s="75">
        <v>1190138939576.3164</v>
      </c>
      <c r="FG93" s="75">
        <v>936879482474.09778</v>
      </c>
      <c r="FH93" s="75">
        <v>820168476230.15173</v>
      </c>
      <c r="FI93" s="75">
        <v>558489101222.08264</v>
      </c>
      <c r="FJ93" s="182">
        <v>781532594115160.5</v>
      </c>
      <c r="FK93" s="75">
        <v>958173336162427.37</v>
      </c>
      <c r="FL93" s="75">
        <v>1181312529399938.5</v>
      </c>
      <c r="FM93" s="75">
        <v>1219514786614801</v>
      </c>
      <c r="FN93" s="75">
        <v>1427359409061432.2</v>
      </c>
      <c r="FO93" s="75">
        <v>1575785144885050.5</v>
      </c>
      <c r="FP93" s="75">
        <v>1653680579744481.5</v>
      </c>
      <c r="FQ93" s="75">
        <v>1932808736206849.7</v>
      </c>
      <c r="FR93" s="39">
        <v>1937365588624412.5</v>
      </c>
      <c r="FS93" s="39">
        <v>2075299617746783.7</v>
      </c>
      <c r="FT93" s="39">
        <v>2287523847269484</v>
      </c>
      <c r="FU93" s="39">
        <v>2279149979900386</v>
      </c>
      <c r="FV93" s="39">
        <v>2455440468436287.5</v>
      </c>
      <c r="FW93" s="39">
        <v>2651840865562805</v>
      </c>
      <c r="FX93" s="39">
        <v>2839485441017000</v>
      </c>
      <c r="FY93" s="39">
        <v>3044323864485272</v>
      </c>
      <c r="FZ93" s="39">
        <v>3303092892008105.5</v>
      </c>
      <c r="GA93" s="39">
        <v>3425896311758553.5</v>
      </c>
      <c r="GB93" s="39">
        <v>3835629634077523.5</v>
      </c>
      <c r="GC93" s="39">
        <v>4046305276436263</v>
      </c>
      <c r="GD93" s="39">
        <v>4329382611411701</v>
      </c>
      <c r="GE93" s="39">
        <v>4557470903252346</v>
      </c>
      <c r="GF93" s="39">
        <v>4727994350694984</v>
      </c>
      <c r="GG93" s="39">
        <v>4996275805506178</v>
      </c>
      <c r="GH93" s="39">
        <v>5158460753522183</v>
      </c>
      <c r="GI93" s="39">
        <v>5242038074496949</v>
      </c>
      <c r="GJ93" s="39">
        <v>5502547461436868</v>
      </c>
      <c r="GK93" s="39">
        <v>5528843912230192</v>
      </c>
      <c r="GL93" s="39">
        <v>5609963327641232</v>
      </c>
      <c r="GM93" s="39">
        <v>5632502447940849</v>
      </c>
      <c r="GN93" s="39">
        <v>5581328546101200</v>
      </c>
      <c r="GO93" s="39">
        <v>5589728118364659</v>
      </c>
      <c r="GP93" s="39">
        <v>5649484799682005</v>
      </c>
      <c r="GQ93" s="39">
        <v>5614988049288225</v>
      </c>
      <c r="GR93" s="39">
        <v>5570362165181640</v>
      </c>
      <c r="GS93" s="39">
        <v>5492979682998955</v>
      </c>
      <c r="GT93" s="39">
        <v>5285880446076682</v>
      </c>
      <c r="GU93" s="39">
        <v>5116886500633125</v>
      </c>
      <c r="GV93" s="39">
        <v>4886469652077798</v>
      </c>
      <c r="GW93" s="39">
        <v>4601856645956503</v>
      </c>
      <c r="GX93" s="39">
        <v>4357716552838876</v>
      </c>
      <c r="GY93" s="39">
        <v>4051502235115359</v>
      </c>
      <c r="GZ93" s="39">
        <v>3769683009653711</v>
      </c>
      <c r="HA93" s="39">
        <v>3521208243533603</v>
      </c>
      <c r="HB93" s="39">
        <v>3264385918747832</v>
      </c>
      <c r="HC93" s="39">
        <v>3008355021805310.5</v>
      </c>
      <c r="HD93" s="39">
        <v>2780168707174515</v>
      </c>
      <c r="HE93" s="39">
        <v>2527278508647834</v>
      </c>
      <c r="HF93" s="39">
        <v>2275835714864685</v>
      </c>
      <c r="HG93" s="39">
        <v>2064910180929048</v>
      </c>
      <c r="HH93" s="39">
        <v>1877252115644431.5</v>
      </c>
      <c r="HI93" s="39">
        <v>1685971243123173.2</v>
      </c>
      <c r="HJ93" s="39">
        <v>1517228069492698.5</v>
      </c>
      <c r="HK93" s="39">
        <v>1380312048912723.7</v>
      </c>
      <c r="HL93" s="39">
        <v>1257293500591366</v>
      </c>
      <c r="HM93" s="39">
        <v>1125085145252264.9</v>
      </c>
      <c r="HN93" s="39">
        <v>1037540892175423.2</v>
      </c>
      <c r="HO93" s="39">
        <v>949031121506639.5</v>
      </c>
      <c r="HP93" s="39">
        <v>879781738360515.37</v>
      </c>
      <c r="HQ93" s="39">
        <v>798933159932190.25</v>
      </c>
      <c r="HR93" s="39">
        <v>708580512939668.62</v>
      </c>
      <c r="HS93" s="39">
        <v>629865809430480</v>
      </c>
      <c r="HT93" s="39">
        <v>545213856408984.94</v>
      </c>
      <c r="HU93" s="39">
        <v>485945330018114.19</v>
      </c>
      <c r="HV93" s="39">
        <v>413703834104007.56</v>
      </c>
      <c r="HW93" s="39">
        <v>355138313876381.56</v>
      </c>
      <c r="HX93" s="39">
        <v>306640402440961.5</v>
      </c>
      <c r="HY93" s="39">
        <v>256162319472536.97</v>
      </c>
      <c r="HZ93" s="39">
        <v>210932110451554.87</v>
      </c>
      <c r="IA93" s="39">
        <v>177505840598570.41</v>
      </c>
      <c r="IB93" s="39">
        <v>146738100576012.16</v>
      </c>
      <c r="IC93" s="39">
        <v>113912266011597.81</v>
      </c>
      <c r="ID93" s="39">
        <v>95931370589058.906</v>
      </c>
      <c r="IE93" s="39">
        <v>79942361487607.687</v>
      </c>
      <c r="IF93" s="39">
        <v>60911300250202.062</v>
      </c>
      <c r="IG93" s="39">
        <v>51221264591740.672</v>
      </c>
      <c r="IH93" s="39">
        <v>39490173488915.492</v>
      </c>
      <c r="II93" s="39">
        <v>31802008111941.914</v>
      </c>
      <c r="IJ93" s="39">
        <v>25027457151553.473</v>
      </c>
      <c r="IK93" s="39">
        <v>20186734746822.301</v>
      </c>
      <c r="IL93" s="39">
        <v>18411197690168.176</v>
      </c>
      <c r="IM93" s="39">
        <v>13408028575273.281</v>
      </c>
      <c r="IN93" s="39">
        <v>11278014365343.635</v>
      </c>
      <c r="IO93" s="39">
        <v>8405009982741.5762</v>
      </c>
      <c r="IP93" s="39">
        <v>7702125199576.71</v>
      </c>
      <c r="IQ93" s="39">
        <v>6182069738199.792</v>
      </c>
      <c r="IR93" s="39">
        <v>4988488699362.04</v>
      </c>
      <c r="IS93" s="39">
        <v>3033160285729.5786</v>
      </c>
      <c r="IT93" s="39">
        <v>4283985155020.9282</v>
      </c>
      <c r="IU93" s="39">
        <v>3186411107845.3369</v>
      </c>
      <c r="IV93" s="39">
        <v>1846508318564.814</v>
      </c>
      <c r="IW93" s="39">
        <v>1865430430026.8721</v>
      </c>
      <c r="IY93" s="219">
        <v>9.9579018885276565</v>
      </c>
      <c r="IZ93" s="219">
        <v>3.1640099167492752</v>
      </c>
      <c r="JA93" s="33">
        <v>1</v>
      </c>
      <c r="JB93" s="39">
        <v>4082784734100282</v>
      </c>
      <c r="JC93" s="39">
        <v>1255266113900396</v>
      </c>
      <c r="JD93" s="33">
        <v>1</v>
      </c>
      <c r="JE93" s="32">
        <v>1.1437849156932078E+16</v>
      </c>
      <c r="JF93" s="32">
        <v>3419477272568766</v>
      </c>
      <c r="JG93" s="32"/>
      <c r="JH93" s="32"/>
      <c r="JI93" s="32">
        <v>2363578042999260</v>
      </c>
      <c r="JJ93" s="32">
        <v>2368595701125800</v>
      </c>
      <c r="JK93" s="32">
        <v>4834576724850740</v>
      </c>
      <c r="JL93" s="32">
        <v>8179628114869410</v>
      </c>
      <c r="JM93" s="32">
        <v>9671638554340040</v>
      </c>
      <c r="JN93" s="32">
        <v>1.04268930149567E+16</v>
      </c>
      <c r="JO93" s="32">
        <v>1.09171459436073E+16</v>
      </c>
      <c r="JP93" s="32">
        <v>1.12959618455929E+16</v>
      </c>
      <c r="JQ93" s="32">
        <v>1.10163442287001E+16</v>
      </c>
      <c r="JR93" s="32">
        <v>1.0216740392019E+16</v>
      </c>
      <c r="JS93" s="32">
        <v>9106573475586260</v>
      </c>
      <c r="JT93" s="32">
        <v>7736209621497930</v>
      </c>
      <c r="JU93" s="32">
        <v>6614273543795660</v>
      </c>
      <c r="JV93" s="32">
        <v>5691165619948720</v>
      </c>
      <c r="JW93" s="32">
        <v>4599030522000870</v>
      </c>
      <c r="JX93" s="32">
        <v>3327875045772080</v>
      </c>
      <c r="JY93" s="32">
        <v>2245284911746860</v>
      </c>
      <c r="JZ93" s="32">
        <v>1328259518300520</v>
      </c>
      <c r="KA93" s="32">
        <v>730071078602620</v>
      </c>
      <c r="KB93" s="32">
        <v>437709630955137</v>
      </c>
      <c r="KC93" s="32">
        <v>249254159366600</v>
      </c>
      <c r="KD93" s="32">
        <v>162265450173631</v>
      </c>
      <c r="KE93" s="32">
        <v>100060025904313</v>
      </c>
      <c r="KF93" s="32">
        <v>62240675469764.398</v>
      </c>
      <c r="KG93" s="32">
        <v>34993244507678.398</v>
      </c>
      <c r="KH93" s="32">
        <v>18217354378052.102</v>
      </c>
      <c r="KI93" s="32">
        <v>8026223247138.2305</v>
      </c>
      <c r="KJ93" s="32">
        <v>4499315696649.3096</v>
      </c>
      <c r="KK93" s="32">
        <v>2719385292044.46</v>
      </c>
      <c r="KL93" s="32">
        <v>2259642943425.1802</v>
      </c>
      <c r="KM93" s="33">
        <v>1</v>
      </c>
      <c r="KN93" s="32">
        <v>8358203895932480</v>
      </c>
      <c r="KO93" s="32">
        <v>309698.45164587873</v>
      </c>
      <c r="KP93" s="32">
        <v>6797902907962700</v>
      </c>
      <c r="KQ93" s="32">
        <v>7605965012196920</v>
      </c>
      <c r="KR93" s="32">
        <v>6732889702452140</v>
      </c>
      <c r="KS93" s="32">
        <v>7634284139881540</v>
      </c>
      <c r="KT93" s="32">
        <v>6234617226890870</v>
      </c>
      <c r="KU93" s="32">
        <v>6591078025260090</v>
      </c>
      <c r="KV93" s="32">
        <v>6883177020773540</v>
      </c>
      <c r="KW93" s="32">
        <v>6830347824689540</v>
      </c>
      <c r="KX93" s="32">
        <v>6855506045270390</v>
      </c>
      <c r="KY93" s="32">
        <v>5787480313662280</v>
      </c>
      <c r="KZ93" s="32">
        <v>6265056216882140</v>
      </c>
      <c r="LA93" s="32">
        <v>6745734960527870</v>
      </c>
      <c r="LB93" s="32">
        <v>6256633805174430</v>
      </c>
      <c r="LC93" s="32">
        <v>6838658018443030</v>
      </c>
      <c r="LD93" s="32">
        <v>6474640388580480</v>
      </c>
      <c r="LE93" s="32">
        <v>6800912440446440</v>
      </c>
      <c r="LF93" s="32">
        <v>7287871112673710</v>
      </c>
      <c r="LG93" s="32">
        <v>7639985641077630</v>
      </c>
      <c r="LH93" s="32">
        <v>7742666626640330</v>
      </c>
      <c r="LI93" s="32">
        <v>7684211135871770</v>
      </c>
      <c r="LJ93" s="32">
        <v>8052755311054190</v>
      </c>
      <c r="LK93" s="32">
        <v>8850329054696200</v>
      </c>
      <c r="LL93" s="32">
        <v>8750111486316890</v>
      </c>
      <c r="LM93" s="32">
        <v>9017482944509020</v>
      </c>
      <c r="LN93" s="32">
        <v>9045722024652660</v>
      </c>
      <c r="LO93" s="32">
        <v>9244383162578030</v>
      </c>
      <c r="LP93" s="32">
        <v>9144881843422540</v>
      </c>
      <c r="LQ93" s="32">
        <v>9179663904106670</v>
      </c>
      <c r="LR93" s="32">
        <v>9156651924003040</v>
      </c>
      <c r="LS93" s="32">
        <v>9358149357837610</v>
      </c>
      <c r="LT93" s="32">
        <v>9221721157165940</v>
      </c>
      <c r="LU93" s="32">
        <v>9347128857852120</v>
      </c>
      <c r="LV93" s="32">
        <v>1.00031499243258E+16</v>
      </c>
      <c r="LW93" s="32">
        <v>1.01759960413737E+16</v>
      </c>
      <c r="LX93" s="32">
        <v>1.03559404308719E+16</v>
      </c>
      <c r="LY93" s="32">
        <v>1.02338695869829E+16</v>
      </c>
      <c r="LZ93" s="32">
        <v>1.06564033175137E+16</v>
      </c>
      <c r="MA93" s="32">
        <v>1.06606725012062E+16</v>
      </c>
      <c r="MB93" s="32">
        <v>1.06178602506164E+16</v>
      </c>
      <c r="MC93" s="32">
        <v>1.08051682082262E+16</v>
      </c>
      <c r="MD93" s="32">
        <v>1.06566984367054E+16</v>
      </c>
      <c r="ME93" s="32">
        <v>1.04555161787263E+16</v>
      </c>
      <c r="MF93" s="32">
        <v>1.07697197340833E+16</v>
      </c>
      <c r="MG93" s="32">
        <v>1.05374438961117E+16</v>
      </c>
      <c r="MH93" s="32">
        <v>1.02487631193552E+16</v>
      </c>
      <c r="MI93" s="32">
        <v>1.0359226163243E+16</v>
      </c>
      <c r="MJ93" s="32">
        <v>9831032755078570</v>
      </c>
      <c r="MK93" s="32">
        <v>9630859861547480</v>
      </c>
      <c r="ML93" s="32">
        <v>9337613732123630</v>
      </c>
      <c r="MM93" s="32">
        <v>8948050304548620</v>
      </c>
      <c r="MN93" s="32">
        <v>8669961738247080</v>
      </c>
      <c r="MO93" s="32">
        <v>8198538449121580</v>
      </c>
      <c r="MP93" s="32">
        <v>7837187165881730</v>
      </c>
      <c r="MQ93" s="32">
        <v>7334760466792080</v>
      </c>
      <c r="MR93" s="32">
        <v>6988183460631310</v>
      </c>
      <c r="MS93" s="32">
        <v>6550633952659410</v>
      </c>
      <c r="MT93" s="32">
        <v>6121263263194350</v>
      </c>
      <c r="MU93" s="32">
        <v>5598279670577040</v>
      </c>
      <c r="MV93" s="32">
        <v>5180893115548840</v>
      </c>
      <c r="MW93" s="32">
        <v>4715053171082170</v>
      </c>
      <c r="MX93" s="32">
        <v>4419114941094840</v>
      </c>
      <c r="MY93" s="32">
        <v>4034344945369210</v>
      </c>
      <c r="MZ93" s="32">
        <v>3740665273986670</v>
      </c>
      <c r="NA93" s="32">
        <v>3340091466202160</v>
      </c>
      <c r="NB93" s="32">
        <v>3023628725086050</v>
      </c>
      <c r="NC93" s="32">
        <v>2652358246405960</v>
      </c>
      <c r="ND93" s="32">
        <v>2341050894945980</v>
      </c>
      <c r="NE93" s="32">
        <v>2050797006675280</v>
      </c>
      <c r="NF93" s="32">
        <v>1771804616433840</v>
      </c>
      <c r="NG93" s="32">
        <v>1522592225496560</v>
      </c>
      <c r="NH93" s="32">
        <v>1378224153105840</v>
      </c>
      <c r="NI93" s="32">
        <v>1183022537338680</v>
      </c>
      <c r="NJ93" s="32">
        <v>1016802608600980</v>
      </c>
      <c r="NK93" s="32">
        <v>837293040757873</v>
      </c>
      <c r="NL93" s="32">
        <v>695825203668169</v>
      </c>
      <c r="NM93" s="32">
        <v>592193332807203</v>
      </c>
      <c r="NN93" s="32">
        <v>479616882689258</v>
      </c>
      <c r="NO93" s="32">
        <v>386437652977394</v>
      </c>
      <c r="NP93" s="32">
        <v>348808636172235</v>
      </c>
      <c r="NQ93" s="32">
        <v>257021338079478</v>
      </c>
      <c r="NR93" s="32">
        <v>224768541905156</v>
      </c>
      <c r="NS93" s="32">
        <v>177323359154193</v>
      </c>
      <c r="NT93" s="32">
        <v>138303528660251</v>
      </c>
      <c r="NU93" s="32">
        <v>107683080076634</v>
      </c>
      <c r="NV93" s="32">
        <v>84506890255152.906</v>
      </c>
      <c r="NW93" s="32">
        <v>65063118214028.5</v>
      </c>
      <c r="NX93" s="32">
        <v>53489943177068.398</v>
      </c>
      <c r="NY93" s="32">
        <v>31197748175267.801</v>
      </c>
      <c r="NZ93" s="32">
        <v>33757940080869.398</v>
      </c>
      <c r="OA93" s="32">
        <v>26696675537211.699</v>
      </c>
      <c r="OB93" s="32">
        <v>18309856123914.199</v>
      </c>
      <c r="OC93" s="32">
        <v>11173733767292.301</v>
      </c>
      <c r="OD93" s="32">
        <v>16178428180586.699</v>
      </c>
      <c r="OE93" s="32">
        <v>11347704166636.9</v>
      </c>
      <c r="OF93" s="32">
        <v>7164164817962.7197</v>
      </c>
      <c r="OG93" s="32">
        <v>5692495695386.4697</v>
      </c>
      <c r="OH93" s="32">
        <v>5415201940344.5</v>
      </c>
      <c r="OI93" s="32">
        <v>3803203538658.3599</v>
      </c>
      <c r="OJ93" s="32">
        <v>4205686212526.7598</v>
      </c>
      <c r="OL93" s="173">
        <v>260.50706765977293</v>
      </c>
      <c r="OM93" s="173">
        <v>65.741505661005931</v>
      </c>
      <c r="ON93" s="173" t="e">
        <v>#N/A</v>
      </c>
      <c r="OO93" s="173" t="e">
        <v>#N/A</v>
      </c>
      <c r="OP93" s="6">
        <v>296.07121503685721</v>
      </c>
      <c r="OQ93" s="6" t="e">
        <v>#N/A</v>
      </c>
      <c r="OR93" s="6">
        <v>226.68421401455842</v>
      </c>
      <c r="OS93" s="6">
        <v>48.878048885645839</v>
      </c>
      <c r="OT93" s="175">
        <v>4981274829271270</v>
      </c>
      <c r="OU93" s="175">
        <v>1423086470489440</v>
      </c>
      <c r="OV93" s="176">
        <v>367.23118399346703</v>
      </c>
      <c r="OW93" s="176">
        <v>62.712366314510199</v>
      </c>
      <c r="OX93" s="39">
        <v>1825896226881530</v>
      </c>
      <c r="OY93" s="39">
        <v>255403501813760</v>
      </c>
      <c r="OZ93" s="39">
        <v>192324323770368</v>
      </c>
      <c r="PA93" s="39">
        <v>760136868036608</v>
      </c>
      <c r="PB93" s="39">
        <v>950286411628544</v>
      </c>
      <c r="PC93" s="39">
        <v>744094963859456</v>
      </c>
      <c r="PD93" s="39">
        <v>607542518480896</v>
      </c>
      <c r="PE93" s="39">
        <v>1038721398865920</v>
      </c>
      <c r="PF93" s="39">
        <v>1199480078598140</v>
      </c>
      <c r="PG93" s="39">
        <v>1337893855428600</v>
      </c>
      <c r="PH93" s="39">
        <v>1328103074824190</v>
      </c>
      <c r="PI93" s="39">
        <v>1440920725618680</v>
      </c>
      <c r="PJ93" s="39">
        <v>1907670525149180</v>
      </c>
      <c r="PK93" s="39">
        <v>2003246835040250</v>
      </c>
      <c r="PL93" s="39">
        <v>2174215658668030</v>
      </c>
      <c r="PM93" s="39">
        <v>1983119678767100</v>
      </c>
      <c r="PN93" s="39">
        <v>2895251144441850</v>
      </c>
      <c r="PO93" s="39">
        <v>2883143631634430</v>
      </c>
      <c r="PP93" s="39">
        <v>3319444663173120</v>
      </c>
      <c r="PQ93" s="39">
        <v>3379954578358270</v>
      </c>
      <c r="PR93" s="39">
        <v>3638401551040510</v>
      </c>
      <c r="PS93" s="39">
        <v>3666902148710400</v>
      </c>
      <c r="PT93" s="39">
        <v>4270464776011770</v>
      </c>
      <c r="PU93" s="39">
        <v>4571459036905470</v>
      </c>
      <c r="PV93" s="39">
        <v>4742301561651200</v>
      </c>
      <c r="PW93" s="39">
        <v>4944728739020800</v>
      </c>
      <c r="PX93" s="39">
        <v>5282675556352000</v>
      </c>
      <c r="PY93" s="39">
        <v>5559414257876990</v>
      </c>
      <c r="PZ93" s="39">
        <v>5791993179406330</v>
      </c>
      <c r="QA93" s="39">
        <v>6428347345141760</v>
      </c>
      <c r="QB93" s="39">
        <v>6238109821829120</v>
      </c>
      <c r="QC93" s="39">
        <v>6773124234215420</v>
      </c>
      <c r="QD93" s="39">
        <v>7013631128502270</v>
      </c>
      <c r="QE93" s="39">
        <v>7179108702224380</v>
      </c>
      <c r="QF93" s="39">
        <v>7361014525853690</v>
      </c>
      <c r="QG93" s="39">
        <v>7386005866807290</v>
      </c>
      <c r="QH93" s="39">
        <v>7630334208245760</v>
      </c>
      <c r="QI93" s="39">
        <v>7794018096250880</v>
      </c>
      <c r="QJ93" s="39">
        <v>7957055591677950</v>
      </c>
      <c r="QK93" s="39">
        <v>7726363771404280</v>
      </c>
      <c r="QL93" s="39">
        <v>7915590903660540</v>
      </c>
      <c r="QM93" s="39">
        <v>7875991305191420</v>
      </c>
      <c r="QN93" s="39">
        <v>8120827526512640</v>
      </c>
      <c r="QO93" s="39">
        <v>7973551487320060</v>
      </c>
      <c r="QP93" s="39">
        <v>7968771725590520</v>
      </c>
      <c r="QQ93" s="39">
        <v>7674023152451580</v>
      </c>
      <c r="QR93" s="39">
        <v>7611776191430650</v>
      </c>
      <c r="QS93" s="39">
        <v>7313901955842040</v>
      </c>
      <c r="QT93" s="39">
        <v>7162110832279550</v>
      </c>
      <c r="QU93" s="39">
        <v>7025207139106810</v>
      </c>
      <c r="QV93" s="39">
        <v>6868302856978430</v>
      </c>
      <c r="QW93" s="39">
        <v>6523511472390140</v>
      </c>
      <c r="QX93" s="39">
        <v>6430721925185530</v>
      </c>
      <c r="QY93" s="39">
        <v>6043871536480250</v>
      </c>
      <c r="QZ93" s="39">
        <v>5942832430841850</v>
      </c>
      <c r="RA93" s="39">
        <v>5593796544823290</v>
      </c>
      <c r="RB93" s="39">
        <v>5253240534859770</v>
      </c>
      <c r="RC93" s="39">
        <v>4884189027500030</v>
      </c>
      <c r="RD93" s="39">
        <v>4434224899686400</v>
      </c>
      <c r="RE93" s="39">
        <v>4070348291047420</v>
      </c>
      <c r="RF93" s="39">
        <v>3839543996317690</v>
      </c>
      <c r="RG93" s="39">
        <v>3541300930412540</v>
      </c>
      <c r="RH93" s="39">
        <v>3242397513285630</v>
      </c>
      <c r="RI93" s="39">
        <v>2945247248121850</v>
      </c>
      <c r="RJ93" s="39">
        <v>2570837769060350</v>
      </c>
      <c r="RK93" s="39">
        <v>2353274590068730</v>
      </c>
      <c r="RL93" s="39">
        <v>2065004304007160</v>
      </c>
      <c r="RM93" s="39">
        <v>1805730550120440</v>
      </c>
      <c r="RN93" s="39">
        <v>1558090654679040</v>
      </c>
      <c r="RO93" s="39">
        <v>1400607357272060</v>
      </c>
      <c r="RP93" s="39">
        <v>1211253791916030</v>
      </c>
      <c r="RQ93" s="39">
        <v>1036977306599420</v>
      </c>
      <c r="RR93" s="39">
        <v>867206980173824</v>
      </c>
      <c r="RS93" s="39">
        <v>696772208885760</v>
      </c>
      <c r="RT93" s="39">
        <v>622998293839872</v>
      </c>
      <c r="RU93" s="39">
        <v>482037400076288</v>
      </c>
      <c r="RV93" s="39">
        <v>391427246784512</v>
      </c>
      <c r="RW93" s="39">
        <v>340499705626624</v>
      </c>
      <c r="RX93" s="39">
        <v>263994006831104</v>
      </c>
      <c r="RY93" s="39">
        <v>199067120435200</v>
      </c>
      <c r="RZ93" s="39">
        <v>162341777833984</v>
      </c>
      <c r="SA93" s="39">
        <v>124319405441024</v>
      </c>
      <c r="SB93" s="39">
        <v>90931093045248</v>
      </c>
      <c r="SC93" s="39">
        <v>64510094213120</v>
      </c>
      <c r="SD93" s="39">
        <v>61196736659456</v>
      </c>
      <c r="SE93" s="39">
        <v>43970474278912</v>
      </c>
      <c r="SF93" s="39">
        <v>32733250191360</v>
      </c>
      <c r="SG93" s="39">
        <v>25099881152512</v>
      </c>
      <c r="SH93" s="39">
        <v>11602007949312</v>
      </c>
      <c r="SI93" s="39">
        <v>7379922976768</v>
      </c>
      <c r="SJ93" s="39">
        <v>5039813296128</v>
      </c>
      <c r="SK93" s="39">
        <v>6916987158528</v>
      </c>
      <c r="SL93" s="39">
        <v>3144485175296</v>
      </c>
      <c r="SM93" s="39">
        <v>1303562420224</v>
      </c>
      <c r="SN93" s="39">
        <v>1988606164992</v>
      </c>
      <c r="SO93" s="39">
        <v>0</v>
      </c>
      <c r="SP93" s="39">
        <v>1330849120256</v>
      </c>
      <c r="SQ93" s="39">
        <v>1303773315072</v>
      </c>
      <c r="SR93" s="39">
        <v>1351600177152</v>
      </c>
      <c r="SS93" s="39">
        <v>718330730119168</v>
      </c>
      <c r="ST93" s="39">
        <v>272624173187072</v>
      </c>
      <c r="SU93" s="39">
        <v>205753629540352</v>
      </c>
      <c r="SV93" s="39">
        <v>457274598359040</v>
      </c>
      <c r="SW93" s="39">
        <v>370008144216064</v>
      </c>
      <c r="SX93" s="39">
        <v>247000901615616</v>
      </c>
      <c r="SY93" s="39">
        <v>269936563847168</v>
      </c>
      <c r="SZ93" s="39">
        <v>310732830801920</v>
      </c>
      <c r="TA93" s="39">
        <v>322607945613312</v>
      </c>
      <c r="TB93" s="39">
        <v>441171121799168</v>
      </c>
      <c r="TC93" s="39">
        <v>345431804477440</v>
      </c>
      <c r="TD93" s="39">
        <v>339872036421632</v>
      </c>
      <c r="TE93" s="39">
        <v>584852474691584</v>
      </c>
      <c r="TF93" s="39">
        <v>529252948639744</v>
      </c>
      <c r="TG93" s="39">
        <v>523628655411200</v>
      </c>
      <c r="TH93" s="39">
        <v>540758629154816</v>
      </c>
      <c r="TI93" s="39">
        <v>860801774649344</v>
      </c>
      <c r="TJ93" s="39">
        <v>666373369888768</v>
      </c>
      <c r="TK93" s="39">
        <v>823461328977920</v>
      </c>
      <c r="TL93" s="39">
        <v>878732592021504</v>
      </c>
      <c r="TM93" s="39">
        <v>626038191161344</v>
      </c>
      <c r="TN93" s="39">
        <v>797859230253056</v>
      </c>
      <c r="TO93" s="39">
        <v>850636123930624</v>
      </c>
      <c r="TP93" s="39">
        <v>996442411892736</v>
      </c>
      <c r="TQ93" s="39">
        <v>973132550635520</v>
      </c>
      <c r="TR93" s="39">
        <v>1140902630260730</v>
      </c>
      <c r="TS93" s="39">
        <v>1005095294599160</v>
      </c>
      <c r="TT93" s="39">
        <v>1028824384929790</v>
      </c>
      <c r="TU93" s="39">
        <v>1216923148746750</v>
      </c>
      <c r="TV93" s="39">
        <v>1280291767320570</v>
      </c>
      <c r="TW93" s="39">
        <v>1219390607458300</v>
      </c>
      <c r="TX93" s="39">
        <v>1486266587676670</v>
      </c>
      <c r="TY93" s="39">
        <v>1570643233472510</v>
      </c>
      <c r="TZ93" s="39">
        <v>1586891228971000</v>
      </c>
      <c r="UA93" s="39">
        <v>1577360159670270</v>
      </c>
      <c r="UB93" s="39">
        <v>1592105050832890</v>
      </c>
      <c r="UC93" s="39">
        <v>1507333670699000</v>
      </c>
      <c r="UD93" s="39">
        <v>1412386439299070</v>
      </c>
      <c r="UE93" s="39">
        <v>1562206978179070</v>
      </c>
      <c r="UF93" s="39">
        <v>1484318283137020</v>
      </c>
      <c r="UG93" s="39">
        <v>1609898026598400</v>
      </c>
      <c r="UH93" s="39">
        <v>1573387180703740</v>
      </c>
      <c r="UI93" s="39">
        <v>1624230869336060</v>
      </c>
      <c r="UJ93" s="39">
        <v>1584162582560760</v>
      </c>
      <c r="UK93" s="39">
        <v>1527243125817340</v>
      </c>
      <c r="UL93" s="39">
        <v>1296066913763320</v>
      </c>
      <c r="UM93" s="39">
        <v>1222843358511100</v>
      </c>
      <c r="UN93" s="39">
        <v>1336224321110010</v>
      </c>
      <c r="UO93" s="39">
        <v>1140045918502910</v>
      </c>
      <c r="UP93" s="39">
        <v>1171591379550200</v>
      </c>
      <c r="UQ93" s="39">
        <v>1045860708253690</v>
      </c>
      <c r="UR93" s="39">
        <v>921829568937984</v>
      </c>
      <c r="US93" s="39">
        <v>925110252863488</v>
      </c>
      <c r="UT93" s="39">
        <v>827506248646656</v>
      </c>
      <c r="UU93" s="39">
        <v>930425342001152</v>
      </c>
      <c r="UV93" s="39">
        <v>777604701356032</v>
      </c>
      <c r="UW93" s="39">
        <v>735257129123840</v>
      </c>
      <c r="UX93" s="39">
        <v>675556479729664</v>
      </c>
      <c r="UY93" s="39">
        <v>634001530290176</v>
      </c>
      <c r="UZ93" s="39">
        <v>548192110247936</v>
      </c>
      <c r="VA93" s="39">
        <v>516156788047872</v>
      </c>
      <c r="VB93" s="39">
        <v>495285662908416</v>
      </c>
      <c r="VC93" s="39">
        <v>468927985483776</v>
      </c>
      <c r="VD93" s="39">
        <v>402039641210880</v>
      </c>
      <c r="VE93" s="39">
        <v>390053561892864</v>
      </c>
      <c r="VF93" s="39">
        <v>366461172318208</v>
      </c>
      <c r="VG93" s="39">
        <v>322626702540800</v>
      </c>
      <c r="VH93" s="39">
        <v>263969293991936</v>
      </c>
      <c r="VI93" s="39">
        <v>234522746552320</v>
      </c>
      <c r="VJ93" s="39">
        <v>263306644291584</v>
      </c>
      <c r="VK93" s="39">
        <v>196492371427328</v>
      </c>
      <c r="VL93" s="39">
        <v>163178004611072</v>
      </c>
      <c r="VM93" s="39">
        <v>134925332250624</v>
      </c>
      <c r="VN93" s="39">
        <v>141724810739712</v>
      </c>
      <c r="VO93" s="39">
        <v>110773632237568</v>
      </c>
      <c r="VP93" s="39">
        <v>97589290598400</v>
      </c>
      <c r="VQ93" s="39">
        <v>69905567186944</v>
      </c>
      <c r="VR93" s="39">
        <v>66443475419136</v>
      </c>
      <c r="VS93" s="39">
        <v>49714561024000</v>
      </c>
      <c r="VT93" s="39">
        <v>42343205961728</v>
      </c>
      <c r="VU93" s="39">
        <v>36239310848000</v>
      </c>
      <c r="VV93" s="39">
        <v>31296187269120</v>
      </c>
      <c r="VW93" s="39">
        <v>22883560587264</v>
      </c>
      <c r="VX93" s="39">
        <v>17396748255232</v>
      </c>
      <c r="VY93" s="39">
        <v>17827392126976</v>
      </c>
      <c r="VZ93" s="39">
        <v>12274397872128</v>
      </c>
      <c r="WA93" s="39">
        <v>9348906483712</v>
      </c>
      <c r="WB93" s="39">
        <v>7367417135104</v>
      </c>
      <c r="WC93" s="39">
        <v>4918590046208</v>
      </c>
      <c r="WD93" s="39">
        <v>3028563263488</v>
      </c>
      <c r="WE93" s="39">
        <v>2830615183360</v>
      </c>
      <c r="WF93" s="39">
        <v>2837764898816</v>
      </c>
      <c r="WG93" s="39">
        <v>1640186773504</v>
      </c>
      <c r="WH93" s="39">
        <v>1141789556736</v>
      </c>
      <c r="WI93" s="39">
        <v>1709458587648</v>
      </c>
      <c r="WJ93" s="39">
        <v>395534893056</v>
      </c>
      <c r="WK93" s="39">
        <v>1158998130688</v>
      </c>
      <c r="WL93" s="39">
        <v>1140673347584</v>
      </c>
      <c r="WM93" s="39">
        <v>1175443603456</v>
      </c>
      <c r="WN93" s="36"/>
      <c r="WO93" s="37">
        <v>1.0751294777515199</v>
      </c>
      <c r="WP93" s="37" t="e">
        <v>#N/A</v>
      </c>
      <c r="WQ93" s="37">
        <v>25.269447692340066</v>
      </c>
      <c r="WR93" s="37" t="e">
        <v>#N/A</v>
      </c>
      <c r="WS93" s="37">
        <v>8.809589366191382</v>
      </c>
      <c r="WT93" s="37" t="e">
        <v>#N/A</v>
      </c>
      <c r="WU93" s="37">
        <v>207.05734731181656</v>
      </c>
      <c r="WV93" t="e">
        <v>#N/A</v>
      </c>
      <c r="WW93"/>
      <c r="WX93" s="39">
        <v>4.5655207629470693</v>
      </c>
      <c r="WZ93" s="39">
        <v>24.869279475456491</v>
      </c>
      <c r="XA93" s="39">
        <v>67.156914893617028</v>
      </c>
      <c r="XB93" s="227">
        <v>9275781075375038</v>
      </c>
      <c r="XC93" s="227">
        <v>2839869911959520.5</v>
      </c>
      <c r="XD93" s="39">
        <v>254.53946049911553</v>
      </c>
      <c r="XE93" s="39">
        <v>63.400257886993089</v>
      </c>
      <c r="XF93" s="47">
        <v>302.55705773527603</v>
      </c>
      <c r="XG93" s="47">
        <v>90.723449194980731</v>
      </c>
      <c r="XH93" s="220"/>
      <c r="XI93" s="223"/>
      <c r="XJ93" s="223"/>
      <c r="XK93" s="187">
        <v>320606725712128</v>
      </c>
      <c r="XL93" s="187">
        <v>570943686729997</v>
      </c>
      <c r="XM93" s="187">
        <v>1280740035052690</v>
      </c>
      <c r="XN93" s="187">
        <v>2188287717802220</v>
      </c>
      <c r="XO93" s="187">
        <v>3255091798160200</v>
      </c>
      <c r="XP93" s="187">
        <v>4461960924302820</v>
      </c>
      <c r="XQ93" s="187">
        <v>5779902351499500</v>
      </c>
      <c r="XR93" s="187">
        <v>7043373161629670</v>
      </c>
      <c r="XS93" s="187">
        <v>8141608298314870</v>
      </c>
      <c r="XT93" s="187">
        <v>9024595424654560</v>
      </c>
      <c r="XU93" s="187">
        <v>9704558911329010</v>
      </c>
      <c r="XV93" s="32">
        <v>1.00980359264673E+16</v>
      </c>
      <c r="XW93" s="32">
        <v>1.00081962949979E+16</v>
      </c>
      <c r="XX93" s="187">
        <v>9462076667671290</v>
      </c>
      <c r="XY93" s="187">
        <v>8422385011845270</v>
      </c>
      <c r="XZ93" s="187">
        <v>6933659325830700</v>
      </c>
      <c r="YA93" s="187">
        <v>5213886166343390</v>
      </c>
      <c r="YB93" s="187">
        <v>3519183660347000</v>
      </c>
      <c r="YC93" s="187">
        <v>2099783609077190</v>
      </c>
      <c r="YD93" s="187">
        <v>1082078601722000</v>
      </c>
      <c r="YE93" s="187">
        <v>462659443765096</v>
      </c>
      <c r="YF93" s="187">
        <v>148573143378000</v>
      </c>
      <c r="YG93" s="187">
        <v>27588851874067.898</v>
      </c>
      <c r="YH93" s="187">
        <v>2183667812127.3201</v>
      </c>
      <c r="YI93" s="187">
        <v>2150154543986.01</v>
      </c>
      <c r="YJ93" s="187">
        <v>3393155458388.6099</v>
      </c>
      <c r="YK93" s="187">
        <v>3188658431121.1201</v>
      </c>
      <c r="YL93" s="187">
        <v>2094084005561.72</v>
      </c>
      <c r="YM93" s="187">
        <v>1106442553379.3701</v>
      </c>
      <c r="YN93" s="187">
        <v>540597459392.53699</v>
      </c>
      <c r="YO93" s="187">
        <v>306502262156.65698</v>
      </c>
      <c r="YP93" s="187">
        <v>243027215291.01199</v>
      </c>
      <c r="YQ93" s="187">
        <v>244349261951.82599</v>
      </c>
      <c r="YR93" s="187">
        <v>255787534240.63901</v>
      </c>
      <c r="YS93" s="187">
        <v>247755065143.79901</v>
      </c>
      <c r="YT93"/>
      <c r="YU93" s="187"/>
      <c r="YV93" s="187"/>
      <c r="YW93" s="187"/>
      <c r="YX93" s="187">
        <v>987571511374552</v>
      </c>
      <c r="YY93" s="187">
        <v>503051908846744</v>
      </c>
      <c r="YZ93" s="187">
        <v>511368758330618</v>
      </c>
      <c r="ZA93" s="187">
        <v>659631490034624</v>
      </c>
      <c r="ZB93" s="187">
        <v>889256846860107</v>
      </c>
      <c r="ZC93" s="187">
        <v>1170280775223720</v>
      </c>
      <c r="ZD93" s="187">
        <v>1481445593396740</v>
      </c>
      <c r="ZE93" s="187">
        <v>1775781567794840</v>
      </c>
      <c r="ZF93" s="187">
        <v>2027805711758010</v>
      </c>
      <c r="ZG93" s="187">
        <v>2226640687469440</v>
      </c>
      <c r="ZH93" s="187">
        <v>2375364027668590</v>
      </c>
      <c r="ZI93" s="187">
        <v>2455738747392700</v>
      </c>
      <c r="ZJ93" s="187">
        <v>2422021913884180</v>
      </c>
      <c r="ZK93" s="187">
        <v>2280773931401040</v>
      </c>
      <c r="ZL93" s="187">
        <v>2024081668340980</v>
      </c>
      <c r="ZM93" s="187">
        <v>1663384583049430</v>
      </c>
      <c r="ZN93" s="187">
        <v>1250987295282110</v>
      </c>
      <c r="ZO93" s="187">
        <v>847189750871308</v>
      </c>
      <c r="ZP93" s="187">
        <v>510306298243037</v>
      </c>
      <c r="ZQ93" s="187">
        <v>269051055424297</v>
      </c>
      <c r="ZR93" s="187">
        <v>121877614548567</v>
      </c>
      <c r="ZS93" s="187">
        <v>46664767642965.797</v>
      </c>
      <c r="ZT93" s="187">
        <v>16842278732637.4</v>
      </c>
      <c r="ZU93" s="187">
        <v>7835553864566.75</v>
      </c>
      <c r="ZV93" s="187">
        <v>7395631086529.2197</v>
      </c>
      <c r="ZW93" s="187">
        <v>7961043638081.3799</v>
      </c>
      <c r="ZX93" s="187">
        <v>7228552966475.2695</v>
      </c>
      <c r="ZY93" s="187">
        <v>5396705491636.8203</v>
      </c>
      <c r="ZZ93" s="187">
        <v>3446301120827.1899</v>
      </c>
      <c r="AAA93" s="187">
        <v>2062989339917.6299</v>
      </c>
      <c r="AAB93" s="187">
        <v>1344955163908.3301</v>
      </c>
      <c r="AAC93" s="187">
        <v>1071095765618.96</v>
      </c>
      <c r="AAD93" s="187">
        <v>1047535826987.63</v>
      </c>
      <c r="AAE93" s="187">
        <v>1084679440434.3101</v>
      </c>
      <c r="AAF93" s="187">
        <v>1059933634186.09</v>
      </c>
    </row>
    <row r="94" spans="1:708" x14ac:dyDescent="0.3">
      <c r="A94" s="2">
        <v>43133</v>
      </c>
      <c r="B94" s="4" t="s">
        <v>6</v>
      </c>
      <c r="C94" s="4" t="s">
        <v>29</v>
      </c>
      <c r="D94" s="4">
        <v>53</v>
      </c>
      <c r="E94" s="3">
        <v>0.62847222222222221</v>
      </c>
      <c r="F94" s="3">
        <v>0.63541666666666663</v>
      </c>
      <c r="G94" s="196"/>
      <c r="H94" s="57">
        <v>43133.628472222219</v>
      </c>
      <c r="I94" s="57">
        <v>43133.635416666664</v>
      </c>
      <c r="J94" s="196">
        <f t="shared" si="2"/>
        <v>88</v>
      </c>
      <c r="K94" s="77">
        <v>2.9</v>
      </c>
      <c r="L94" s="53">
        <v>92</v>
      </c>
      <c r="M94" s="53">
        <v>4.7</v>
      </c>
      <c r="N94" s="53">
        <v>1.7</v>
      </c>
      <c r="O94" s="53">
        <v>295</v>
      </c>
      <c r="P94" s="53">
        <v>982.3</v>
      </c>
      <c r="Q94" s="54">
        <v>130</v>
      </c>
      <c r="R94" s="210" t="s">
        <v>32</v>
      </c>
      <c r="S94" s="211">
        <v>14.04</v>
      </c>
      <c r="T94" s="211">
        <v>1.9599813866914841</v>
      </c>
      <c r="U94" s="212">
        <v>3151.8666666666668</v>
      </c>
      <c r="V94" s="78">
        <v>53</v>
      </c>
      <c r="W94" s="116">
        <v>5.7158333333333333</v>
      </c>
      <c r="X94" s="116">
        <v>92.946796875000004</v>
      </c>
      <c r="Y94" s="116">
        <v>2.5570833333333334</v>
      </c>
      <c r="Z94" s="117">
        <v>13.913433860333486</v>
      </c>
      <c r="AA94" s="117">
        <v>1267.2165728333341</v>
      </c>
      <c r="AB94" s="116">
        <v>1.1586758257666678</v>
      </c>
      <c r="AC94" s="116">
        <v>1.3282948784833324</v>
      </c>
      <c r="AD94" s="116">
        <v>29.989869791666667</v>
      </c>
      <c r="AE94" s="116">
        <v>10.244088218500012</v>
      </c>
      <c r="AF94" s="116">
        <v>320.58453125</v>
      </c>
      <c r="AG94" s="116">
        <v>1.0824784331000012</v>
      </c>
      <c r="AH94" s="116">
        <v>78.460169270833333</v>
      </c>
      <c r="AI94" s="116">
        <v>408.08833333333331</v>
      </c>
      <c r="AJ94" s="118">
        <v>53.002578124999999</v>
      </c>
      <c r="AK94" s="83">
        <v>1267.2484612479209</v>
      </c>
      <c r="AL94" s="84">
        <v>5.0698478032996537</v>
      </c>
      <c r="AM94" s="76"/>
      <c r="AN94" s="48">
        <v>301.08172727272699</v>
      </c>
      <c r="AO94" s="49">
        <v>71.288940470378776</v>
      </c>
      <c r="AP94" s="48">
        <v>1.5075757473028979</v>
      </c>
      <c r="AQ94" s="49">
        <v>4.2653713424274285E-2</v>
      </c>
      <c r="AR94" s="49">
        <v>1.1902645789353694</v>
      </c>
      <c r="AS94" s="49">
        <v>1.0811162088129418E-2</v>
      </c>
      <c r="AT94" s="89">
        <v>325.02056390118236</v>
      </c>
      <c r="AU94" s="90">
        <v>67.338656152384857</v>
      </c>
      <c r="AV94" s="89">
        <v>210.17064739993276</v>
      </c>
      <c r="AW94" s="90">
        <v>43.543733937065845</v>
      </c>
      <c r="AX94" s="74">
        <v>511.54824954605124</v>
      </c>
      <c r="AY94" s="74">
        <v>80.362335324088093</v>
      </c>
      <c r="AZ94" s="74">
        <v>452.92440532187311</v>
      </c>
      <c r="BA94" s="90">
        <v>79.463654439032567</v>
      </c>
      <c r="BB94" s="89">
        <v>595.17273895134872</v>
      </c>
      <c r="BC94" s="74">
        <v>126.37580331578643</v>
      </c>
      <c r="BD94" s="74">
        <v>201.6197494258476</v>
      </c>
      <c r="BE94" s="70">
        <v>47.624479438641785</v>
      </c>
      <c r="BF94" s="74">
        <v>139.99905294351527</v>
      </c>
      <c r="BG94" s="69">
        <v>65.657127268767923</v>
      </c>
      <c r="BH94" s="88">
        <v>149.34461886142344</v>
      </c>
      <c r="BI94" s="70">
        <v>30.94162971416154</v>
      </c>
      <c r="BJ94" s="70">
        <v>386.21086353956957</v>
      </c>
      <c r="BK94" s="70">
        <v>67.759048177363951</v>
      </c>
      <c r="BL94" s="70">
        <v>119.37787961240998</v>
      </c>
      <c r="BM94" s="69">
        <v>55.986154691703668</v>
      </c>
      <c r="BN94" s="71">
        <v>610103.33526667953</v>
      </c>
      <c r="BO94" s="72">
        <v>636736.53836187592</v>
      </c>
      <c r="BP94" s="73">
        <v>3240518756066598</v>
      </c>
      <c r="BQ94" s="73">
        <v>3381979045127942.5</v>
      </c>
      <c r="BR94" s="49">
        <v>33.355044455018607</v>
      </c>
      <c r="BS94" s="49">
        <v>32.976613455288124</v>
      </c>
      <c r="BT94" s="70">
        <v>177.16285245134296</v>
      </c>
      <c r="BU94" s="69">
        <v>175.15284417632242</v>
      </c>
      <c r="BV94" s="85">
        <v>1133060003730280.8</v>
      </c>
      <c r="BW94" s="75">
        <v>1302210840477661.5</v>
      </c>
      <c r="BX94" s="75">
        <v>1205339837578196.2</v>
      </c>
      <c r="BY94" s="75">
        <v>1562402711712358.5</v>
      </c>
      <c r="BZ94" s="75">
        <v>1718272264007908.2</v>
      </c>
      <c r="CA94" s="75">
        <v>2023435008823421</v>
      </c>
      <c r="CB94" s="75">
        <v>2054161081145343.7</v>
      </c>
      <c r="CC94" s="75">
        <v>2248751650734953.2</v>
      </c>
      <c r="CD94" s="75">
        <v>2468461508515825</v>
      </c>
      <c r="CE94" s="75">
        <v>2579970120679336.5</v>
      </c>
      <c r="CF94" s="75">
        <v>2652758733884705</v>
      </c>
      <c r="CG94" s="75">
        <v>3017324651563114</v>
      </c>
      <c r="CH94" s="75">
        <v>3175753075892300</v>
      </c>
      <c r="CI94" s="75">
        <v>3428321100462656</v>
      </c>
      <c r="CJ94" s="75">
        <v>3534515532503234</v>
      </c>
      <c r="CK94" s="75">
        <v>3846451281400384.5</v>
      </c>
      <c r="CL94" s="75">
        <v>4113680768646666.5</v>
      </c>
      <c r="CM94" s="75">
        <v>4263467587089660</v>
      </c>
      <c r="CN94" s="75">
        <v>4561130624480870</v>
      </c>
      <c r="CO94" s="75">
        <v>4684120577470489</v>
      </c>
      <c r="CP94" s="75">
        <v>4781498110706320</v>
      </c>
      <c r="CQ94" s="75">
        <v>4863639658609188</v>
      </c>
      <c r="CR94" s="75">
        <v>4981892955705064</v>
      </c>
      <c r="CS94" s="75">
        <v>5145359855874692</v>
      </c>
      <c r="CT94" s="75">
        <v>5244666749290424</v>
      </c>
      <c r="CU94" s="75">
        <v>5360810386980280</v>
      </c>
      <c r="CV94" s="75">
        <v>5505339637554159</v>
      </c>
      <c r="CW94" s="75">
        <v>5641866673347758</v>
      </c>
      <c r="CX94" s="75">
        <v>5657196183892393</v>
      </c>
      <c r="CY94" s="75">
        <v>5623434467887139</v>
      </c>
      <c r="CZ94" s="75">
        <v>5489486291436982</v>
      </c>
      <c r="DA94" s="75">
        <v>5564817121099974</v>
      </c>
      <c r="DB94" s="75">
        <v>5625917822001259</v>
      </c>
      <c r="DC94" s="75">
        <v>5431229613269235</v>
      </c>
      <c r="DD94" s="75">
        <v>5433415085047326</v>
      </c>
      <c r="DE94" s="75">
        <v>5315232455724367</v>
      </c>
      <c r="DF94" s="75">
        <v>5155095486859370</v>
      </c>
      <c r="DG94" s="75">
        <v>4965440397993963</v>
      </c>
      <c r="DH94" s="75">
        <v>4783496328938659</v>
      </c>
      <c r="DI94" s="75">
        <v>4617416816079875</v>
      </c>
      <c r="DJ94" s="75">
        <v>4382948186883112.5</v>
      </c>
      <c r="DK94" s="75">
        <v>4237898512249316</v>
      </c>
      <c r="DL94" s="75">
        <v>4034831361072279.5</v>
      </c>
      <c r="DM94" s="75">
        <v>3875028635704493</v>
      </c>
      <c r="DN94" s="75">
        <v>3680062345713906.5</v>
      </c>
      <c r="DO94" s="75">
        <v>3505626781870029.5</v>
      </c>
      <c r="DP94" s="75">
        <v>3274470792194360.5</v>
      </c>
      <c r="DQ94" s="75">
        <v>3065191062318950.5</v>
      </c>
      <c r="DR94" s="75">
        <v>2907168463357979.5</v>
      </c>
      <c r="DS94" s="75">
        <v>2694302391380281</v>
      </c>
      <c r="DT94" s="75">
        <v>2453603397339975.5</v>
      </c>
      <c r="DU94" s="75">
        <v>2228635178141214.5</v>
      </c>
      <c r="DV94" s="75">
        <v>2017432921139984.5</v>
      </c>
      <c r="DW94" s="75">
        <v>1782946807773666</v>
      </c>
      <c r="DX94" s="75">
        <v>1634696706029205.7</v>
      </c>
      <c r="DY94" s="75">
        <v>1444598602614459.5</v>
      </c>
      <c r="DZ94" s="75">
        <v>1276208938871720.7</v>
      </c>
      <c r="EA94" s="75">
        <v>1107696760317112.1</v>
      </c>
      <c r="EB94" s="75">
        <v>987716373845841.25</v>
      </c>
      <c r="EC94" s="75">
        <v>863417595183383.62</v>
      </c>
      <c r="ED94" s="75">
        <v>749488580225883.37</v>
      </c>
      <c r="EE94" s="75">
        <v>656916138669732.75</v>
      </c>
      <c r="EF94" s="75">
        <v>576561563105803.75</v>
      </c>
      <c r="EG94" s="75">
        <v>470197106828724.37</v>
      </c>
      <c r="EH94" s="75">
        <v>407378484283405.87</v>
      </c>
      <c r="EI94" s="75">
        <v>335275105882092.75</v>
      </c>
      <c r="EJ94" s="75">
        <v>268223746201711.87</v>
      </c>
      <c r="EK94" s="75">
        <v>228890437011476.09</v>
      </c>
      <c r="EL94" s="75">
        <v>183383222424186.16</v>
      </c>
      <c r="EM94" s="75">
        <v>149845075958644.97</v>
      </c>
      <c r="EN94" s="75">
        <v>118605733651430.53</v>
      </c>
      <c r="EO94" s="75">
        <v>89736545931553.922</v>
      </c>
      <c r="EP94" s="75">
        <v>76567358299923.016</v>
      </c>
      <c r="EQ94" s="75">
        <v>53210952666474.891</v>
      </c>
      <c r="ER94" s="75">
        <v>42875716864096.883</v>
      </c>
      <c r="ES94" s="75">
        <v>28682593320168.691</v>
      </c>
      <c r="ET94" s="75">
        <v>22765659159434.629</v>
      </c>
      <c r="EU94" s="75">
        <v>17123918516451.031</v>
      </c>
      <c r="EV94" s="75">
        <v>14820541941188.242</v>
      </c>
      <c r="EW94" s="75">
        <v>10434750349851.734</v>
      </c>
      <c r="EX94" s="75">
        <v>7393415491066.7285</v>
      </c>
      <c r="EY94" s="75">
        <v>5363720168112.3311</v>
      </c>
      <c r="EZ94" s="75">
        <v>3564317954001.8003</v>
      </c>
      <c r="FA94" s="75">
        <v>3461839661781.5981</v>
      </c>
      <c r="FB94" s="75">
        <v>2479292766372.8242</v>
      </c>
      <c r="FC94" s="75">
        <v>1129067869102.4834</v>
      </c>
      <c r="FD94" s="75">
        <v>1596972876697.2078</v>
      </c>
      <c r="FE94" s="75">
        <v>815561763684.66846</v>
      </c>
      <c r="FF94" s="75">
        <v>1009946052412.562</v>
      </c>
      <c r="FG94" s="75">
        <v>437264698435.57941</v>
      </c>
      <c r="FH94" s="75">
        <v>315562567104.67163</v>
      </c>
      <c r="FI94" s="75">
        <v>212447004808.99658</v>
      </c>
      <c r="FJ94" s="182">
        <v>1166671834246701.5</v>
      </c>
      <c r="FK94" s="75">
        <v>1194359278455672</v>
      </c>
      <c r="FL94" s="75">
        <v>1334088113998187</v>
      </c>
      <c r="FM94" s="75">
        <v>1672933150172322.7</v>
      </c>
      <c r="FN94" s="75">
        <v>1807892977514718</v>
      </c>
      <c r="FO94" s="75">
        <v>1988991093519448</v>
      </c>
      <c r="FP94" s="75">
        <v>2136806569678547.5</v>
      </c>
      <c r="FQ94" s="75">
        <v>2314468265755653.5</v>
      </c>
      <c r="FR94" s="39">
        <v>2468330330593577</v>
      </c>
      <c r="FS94" s="39">
        <v>2701802235718520.5</v>
      </c>
      <c r="FT94" s="39">
        <v>2842054189481859</v>
      </c>
      <c r="FU94" s="39">
        <v>2983092545225601.5</v>
      </c>
      <c r="FV94" s="39">
        <v>3102218312955213.5</v>
      </c>
      <c r="FW94" s="39">
        <v>3321994332140664</v>
      </c>
      <c r="FX94" s="39">
        <v>3519377725651041</v>
      </c>
      <c r="FY94" s="39">
        <v>3684879181691185.5</v>
      </c>
      <c r="FZ94" s="39">
        <v>3918504062356416.5</v>
      </c>
      <c r="GA94" s="39">
        <v>4033023136226320</v>
      </c>
      <c r="GB94" s="39">
        <v>4258033455594688</v>
      </c>
      <c r="GC94" s="39">
        <v>4483227542941014</v>
      </c>
      <c r="GD94" s="39">
        <v>4625235099503736</v>
      </c>
      <c r="GE94" s="39">
        <v>4806649624679622</v>
      </c>
      <c r="GF94" s="39">
        <v>4976357104046061</v>
      </c>
      <c r="GG94" s="39">
        <v>5142196716548557</v>
      </c>
      <c r="GH94" s="39">
        <v>5327224991244618</v>
      </c>
      <c r="GI94" s="39">
        <v>5344259077016751</v>
      </c>
      <c r="GJ94" s="39">
        <v>5483936023626557</v>
      </c>
      <c r="GK94" s="39">
        <v>5437619449024494</v>
      </c>
      <c r="GL94" s="39">
        <v>5390388724829291</v>
      </c>
      <c r="GM94" s="39">
        <v>5368413881091378</v>
      </c>
      <c r="GN94" s="39">
        <v>5310597489484119</v>
      </c>
      <c r="GO94" s="39">
        <v>5246204320533422</v>
      </c>
      <c r="GP94" s="39">
        <v>5209722576367364</v>
      </c>
      <c r="GQ94" s="39">
        <v>5064117416864215</v>
      </c>
      <c r="GR94" s="39">
        <v>4971770532215276</v>
      </c>
      <c r="GS94" s="39">
        <v>4810349574179717</v>
      </c>
      <c r="GT94" s="39">
        <v>4685903343701986</v>
      </c>
      <c r="GU94" s="39">
        <v>4536383345061117</v>
      </c>
      <c r="GV94" s="39">
        <v>4388327484429386.5</v>
      </c>
      <c r="GW94" s="39">
        <v>4244919912290388.5</v>
      </c>
      <c r="GX94" s="39">
        <v>4109610286740042.5</v>
      </c>
      <c r="GY94" s="39">
        <v>3892983469722566.5</v>
      </c>
      <c r="GZ94" s="39">
        <v>3671686291460448</v>
      </c>
      <c r="HA94" s="39">
        <v>3589829626430706.5</v>
      </c>
      <c r="HB94" s="39">
        <v>3349456590132065.5</v>
      </c>
      <c r="HC94" s="39">
        <v>3183190635998193</v>
      </c>
      <c r="HD94" s="39">
        <v>3052911170221827</v>
      </c>
      <c r="HE94" s="39">
        <v>2786048966438873.5</v>
      </c>
      <c r="HF94" s="39">
        <v>2607717768168467</v>
      </c>
      <c r="HG94" s="39">
        <v>2431075276512758.5</v>
      </c>
      <c r="HH94" s="39">
        <v>2219226065203359.5</v>
      </c>
      <c r="HI94" s="39">
        <v>2044031218253194.7</v>
      </c>
      <c r="HJ94" s="39">
        <v>1880655129231695.2</v>
      </c>
      <c r="HK94" s="39">
        <v>1696498842714403.2</v>
      </c>
      <c r="HL94" s="39">
        <v>1541759709986680.2</v>
      </c>
      <c r="HM94" s="39">
        <v>1374374707832151</v>
      </c>
      <c r="HN94" s="39">
        <v>1223636126431595</v>
      </c>
      <c r="HO94" s="39">
        <v>1108946186850029.1</v>
      </c>
      <c r="HP94" s="39">
        <v>962489821866677.62</v>
      </c>
      <c r="HQ94" s="39">
        <v>861296077205761</v>
      </c>
      <c r="HR94" s="39">
        <v>740448095443555.37</v>
      </c>
      <c r="HS94" s="39">
        <v>652010283876033</v>
      </c>
      <c r="HT94" s="39">
        <v>568049967324929.12</v>
      </c>
      <c r="HU94" s="39">
        <v>484707911227300.25</v>
      </c>
      <c r="HV94" s="39">
        <v>427582436537670.62</v>
      </c>
      <c r="HW94" s="39">
        <v>343536214615672.87</v>
      </c>
      <c r="HX94" s="39">
        <v>292415024977349.69</v>
      </c>
      <c r="HY94" s="39">
        <v>241772539840453.25</v>
      </c>
      <c r="HZ94" s="39">
        <v>196621077644466.66</v>
      </c>
      <c r="IA94" s="39">
        <v>161401850156069.66</v>
      </c>
      <c r="IB94" s="39">
        <v>135285019670087.34</v>
      </c>
      <c r="IC94" s="39">
        <v>102882198528035.62</v>
      </c>
      <c r="ID94" s="39">
        <v>83572573748541.203</v>
      </c>
      <c r="IE94" s="39">
        <v>65031733114260.086</v>
      </c>
      <c r="IF94" s="39">
        <v>52292992503727.469</v>
      </c>
      <c r="IG94" s="39">
        <v>43597994648461.094</v>
      </c>
      <c r="IH94" s="39">
        <v>34648964129286.496</v>
      </c>
      <c r="II94" s="39">
        <v>28209061540118.773</v>
      </c>
      <c r="IJ94" s="39">
        <v>26171824665858.586</v>
      </c>
      <c r="IK94" s="39">
        <v>18685017622771.437</v>
      </c>
      <c r="IL94" s="39">
        <v>16841400415391.902</v>
      </c>
      <c r="IM94" s="39">
        <v>13979303885712.318</v>
      </c>
      <c r="IN94" s="39">
        <v>9748517899541.6465</v>
      </c>
      <c r="IO94" s="39">
        <v>10222668686464.656</v>
      </c>
      <c r="IP94" s="39">
        <v>8156094425435.8193</v>
      </c>
      <c r="IQ94" s="39">
        <v>6219130119295.2725</v>
      </c>
      <c r="IR94" s="39">
        <v>6890468378198.7646</v>
      </c>
      <c r="IS94" s="39">
        <v>4710266195173.6777</v>
      </c>
      <c r="IT94" s="39">
        <v>3872499011889.1362</v>
      </c>
      <c r="IU94" s="39">
        <v>3013290215658.2896</v>
      </c>
      <c r="IV94" s="39">
        <v>2708820936804.2998</v>
      </c>
      <c r="IW94" s="39">
        <v>2152121840118.4783</v>
      </c>
      <c r="IY94" s="219">
        <v>8.6764850686054373</v>
      </c>
      <c r="IZ94" s="219">
        <v>1.9902577337939944</v>
      </c>
      <c r="JA94" s="33">
        <v>1</v>
      </c>
      <c r="JB94" s="39">
        <v>4230488809878714.5</v>
      </c>
      <c r="JC94" s="39">
        <v>962626196259826.87</v>
      </c>
      <c r="JD94" s="33">
        <v>1</v>
      </c>
      <c r="JE94" s="32">
        <v>1.1386914872144214E+16</v>
      </c>
      <c r="JF94" s="32">
        <v>2598689372490867</v>
      </c>
      <c r="JG94" s="32"/>
      <c r="JH94" s="32"/>
      <c r="JI94" s="32">
        <v>3470029066447500</v>
      </c>
      <c r="JJ94" s="32">
        <v>4069821021371430</v>
      </c>
      <c r="JK94" s="32">
        <v>6523293130554010</v>
      </c>
      <c r="JL94" s="32">
        <v>9586052313577080</v>
      </c>
      <c r="JM94" s="32">
        <v>1.07216727336013E+16</v>
      </c>
      <c r="JN94" s="32">
        <v>1.1105490460763E+16</v>
      </c>
      <c r="JO94" s="32">
        <v>1.11786299436385E+16</v>
      </c>
      <c r="JP94" s="32">
        <v>1.11005122714783E+16</v>
      </c>
      <c r="JQ94" s="32">
        <v>1.04529599528559E+16</v>
      </c>
      <c r="JR94" s="32">
        <v>9341418171417310</v>
      </c>
      <c r="JS94" s="32">
        <v>8017660382496940</v>
      </c>
      <c r="JT94" s="32">
        <v>6507261657330820</v>
      </c>
      <c r="JU94" s="32">
        <v>5308246929340140</v>
      </c>
      <c r="JV94" s="32">
        <v>4361602867360500</v>
      </c>
      <c r="JW94" s="32">
        <v>3379169658407000</v>
      </c>
      <c r="JX94" s="32">
        <v>2344137780274470</v>
      </c>
      <c r="JY94" s="32">
        <v>1515297603844850</v>
      </c>
      <c r="JZ94" s="32">
        <v>872485401840012</v>
      </c>
      <c r="KA94" s="32">
        <v>459555889831758</v>
      </c>
      <c r="KB94" s="32">
        <v>267299466422263</v>
      </c>
      <c r="KC94" s="32">
        <v>146074701536869</v>
      </c>
      <c r="KD94" s="32">
        <v>94254694619426.094</v>
      </c>
      <c r="KE94" s="32">
        <v>57898274213733.203</v>
      </c>
      <c r="KF94" s="32">
        <v>36772607399804.102</v>
      </c>
      <c r="KG94" s="32">
        <v>21270003350635.398</v>
      </c>
      <c r="KH94" s="32">
        <v>11377584465991.4</v>
      </c>
      <c r="KI94" s="32">
        <v>5446837333326.5303</v>
      </c>
      <c r="KJ94" s="32">
        <v>3451389720121.3599</v>
      </c>
      <c r="KK94" s="32">
        <v>2535666401167.29</v>
      </c>
      <c r="KL94" s="32">
        <v>2289966007614.3501</v>
      </c>
      <c r="KM94" s="33">
        <v>1</v>
      </c>
      <c r="KN94" s="32">
        <v>7494849287488730</v>
      </c>
      <c r="KO94" s="32">
        <v>282200.75709650363</v>
      </c>
      <c r="KP94" s="32">
        <v>8415542376989670</v>
      </c>
      <c r="KQ94" s="32">
        <v>8285568894906470</v>
      </c>
      <c r="KR94" s="32">
        <v>7703131706654090</v>
      </c>
      <c r="KS94" s="32">
        <v>7799025451161250</v>
      </c>
      <c r="KT94" s="32">
        <v>8201509254074170</v>
      </c>
      <c r="KU94" s="32">
        <v>8218609323083040</v>
      </c>
      <c r="KV94" s="32">
        <v>8692625211251240</v>
      </c>
      <c r="KW94" s="32">
        <v>8067733391039660</v>
      </c>
      <c r="KX94" s="32">
        <v>9034822872027670</v>
      </c>
      <c r="KY94" s="32">
        <v>8423793251112840</v>
      </c>
      <c r="KZ94" s="32">
        <v>9173167242989660</v>
      </c>
      <c r="LA94" s="32">
        <v>8203231528394670</v>
      </c>
      <c r="LB94" s="32">
        <v>8539698585107930</v>
      </c>
      <c r="LC94" s="32">
        <v>8348115661959980</v>
      </c>
      <c r="LD94" s="32">
        <v>8440011221113540</v>
      </c>
      <c r="LE94" s="32">
        <v>8262760847085490</v>
      </c>
      <c r="LF94" s="32">
        <v>8433995199074500</v>
      </c>
      <c r="LG94" s="32">
        <v>8488009167911220</v>
      </c>
      <c r="LH94" s="32">
        <v>8384410130132610</v>
      </c>
      <c r="LI94" s="32">
        <v>8788065497173220</v>
      </c>
      <c r="LJ94" s="32">
        <v>8687923763613000</v>
      </c>
      <c r="LK94" s="32">
        <v>8942895862988860</v>
      </c>
      <c r="LL94" s="32">
        <v>9240152216948110</v>
      </c>
      <c r="LM94" s="32">
        <v>9120630662343750</v>
      </c>
      <c r="LN94" s="32">
        <v>9261521877794550</v>
      </c>
      <c r="LO94" s="32">
        <v>9460218108941370</v>
      </c>
      <c r="LP94" s="32">
        <v>9203709471527520</v>
      </c>
      <c r="LQ94" s="32">
        <v>9306010812631380</v>
      </c>
      <c r="LR94" s="32">
        <v>9155770431266520</v>
      </c>
      <c r="LS94" s="32">
        <v>9203760277616540</v>
      </c>
      <c r="LT94" s="32">
        <v>9002400749935450</v>
      </c>
      <c r="LU94" s="32">
        <v>8883544422918290</v>
      </c>
      <c r="LV94" s="32">
        <v>8864942234040280</v>
      </c>
      <c r="LW94" s="32">
        <v>8758915683912240</v>
      </c>
      <c r="LX94" s="32">
        <v>8430595451819900</v>
      </c>
      <c r="LY94" s="32">
        <v>8593523335817900</v>
      </c>
      <c r="LZ94" s="32">
        <v>8439902928065210</v>
      </c>
      <c r="MA94" s="32">
        <v>8150835186505570</v>
      </c>
      <c r="MB94" s="32">
        <v>8251410512896900</v>
      </c>
      <c r="MC94" s="32">
        <v>8127550741391350</v>
      </c>
      <c r="MD94" s="32">
        <v>8015873109137600</v>
      </c>
      <c r="ME94" s="32">
        <v>7978060805812010</v>
      </c>
      <c r="MF94" s="32">
        <v>7808586680494430</v>
      </c>
      <c r="MG94" s="32">
        <v>7650212821778850</v>
      </c>
      <c r="MH94" s="32">
        <v>7352587711456660</v>
      </c>
      <c r="MI94" s="32">
        <v>7005740000598810</v>
      </c>
      <c r="MJ94" s="32">
        <v>6801357035959870</v>
      </c>
      <c r="MK94" s="32">
        <v>6448923616688480</v>
      </c>
      <c r="ML94" s="32">
        <v>6167530452407790</v>
      </c>
      <c r="MM94" s="32">
        <v>6049657669724180</v>
      </c>
      <c r="MN94" s="32">
        <v>5655832173277320</v>
      </c>
      <c r="MO94" s="32">
        <v>5278501515322400</v>
      </c>
      <c r="MP94" s="32">
        <v>5004104143685970</v>
      </c>
      <c r="MQ94" s="32">
        <v>4691884934736650</v>
      </c>
      <c r="MR94" s="32">
        <v>4313873663314540</v>
      </c>
      <c r="MS94" s="32">
        <v>4163074427606810</v>
      </c>
      <c r="MT94" s="32">
        <v>3853424641315000</v>
      </c>
      <c r="MU94" s="32">
        <v>3547083238201240</v>
      </c>
      <c r="MV94" s="32">
        <v>3245464324647250</v>
      </c>
      <c r="MW94" s="32">
        <v>2861064069152990</v>
      </c>
      <c r="MX94" s="32">
        <v>2646455006195960</v>
      </c>
      <c r="MY94" s="32">
        <v>2415519968097510</v>
      </c>
      <c r="MZ94" s="32">
        <v>2126382860914340</v>
      </c>
      <c r="NA94" s="32">
        <v>1925003968404970</v>
      </c>
      <c r="NB94" s="32">
        <v>1694843371104580</v>
      </c>
      <c r="NC94" s="32">
        <v>1484427118452630</v>
      </c>
      <c r="ND94" s="32">
        <v>1281711629298030</v>
      </c>
      <c r="NE94" s="32">
        <v>1104331313200540</v>
      </c>
      <c r="NF94" s="32">
        <v>951981416535782</v>
      </c>
      <c r="NG94" s="32">
        <v>824341107076765</v>
      </c>
      <c r="NH94" s="32">
        <v>697404721305161</v>
      </c>
      <c r="NI94" s="32">
        <v>555630578882363</v>
      </c>
      <c r="NJ94" s="32">
        <v>489272621924905</v>
      </c>
      <c r="NK94" s="32">
        <v>401291447938107</v>
      </c>
      <c r="NL94" s="32">
        <v>329621754982338</v>
      </c>
      <c r="NM94" s="32">
        <v>281854489509288</v>
      </c>
      <c r="NN94" s="32">
        <v>218916215709699</v>
      </c>
      <c r="NO94" s="32">
        <v>189160402553572</v>
      </c>
      <c r="NP94" s="32">
        <v>156558161957560</v>
      </c>
      <c r="NQ94" s="32">
        <v>117580741961266</v>
      </c>
      <c r="NR94" s="32">
        <v>92201975715689.406</v>
      </c>
      <c r="NS94" s="32">
        <v>80377506311305.703</v>
      </c>
      <c r="NT94" s="32">
        <v>63890362994027.398</v>
      </c>
      <c r="NU94" s="32">
        <v>47437670293562.5</v>
      </c>
      <c r="NV94" s="32">
        <v>36749163650062.703</v>
      </c>
      <c r="NW94" s="32">
        <v>35259801098540.703</v>
      </c>
      <c r="NX94" s="32">
        <v>25885982826805.301</v>
      </c>
      <c r="NY94" s="32">
        <v>24701409305300</v>
      </c>
      <c r="NZ94" s="32">
        <v>18091744356545.5</v>
      </c>
      <c r="OA94" s="32">
        <v>13065438595582.1</v>
      </c>
      <c r="OB94" s="32">
        <v>16847927599757.9</v>
      </c>
      <c r="OC94" s="32">
        <v>11304218954173.699</v>
      </c>
      <c r="OD94" s="32">
        <v>9260566854159.6797</v>
      </c>
      <c r="OE94" s="32">
        <v>10246381104174.301</v>
      </c>
      <c r="OF94" s="32">
        <v>6401480702158.2305</v>
      </c>
      <c r="OG94" s="32">
        <v>7737122123631.4502</v>
      </c>
      <c r="OH94" s="32">
        <v>4803518657532.04</v>
      </c>
      <c r="OI94" s="32">
        <v>4115997296110.6001</v>
      </c>
      <c r="OJ94" s="32">
        <v>3655652970855.25</v>
      </c>
      <c r="OL94" s="173">
        <v>146.7130325317261</v>
      </c>
      <c r="OM94" s="173">
        <v>69.531940848419055</v>
      </c>
      <c r="ON94" s="173" t="e">
        <v>#N/A</v>
      </c>
      <c r="OO94" s="173" t="e">
        <v>#N/A</v>
      </c>
      <c r="OP94" s="6">
        <v>108.25722580889624</v>
      </c>
      <c r="OQ94" s="6">
        <v>30.837850606374289</v>
      </c>
      <c r="OR94" s="6">
        <v>135.62298996294311</v>
      </c>
      <c r="OS94" s="6">
        <v>28.260140525464518</v>
      </c>
      <c r="OT94" s="175">
        <v>3502944632166840</v>
      </c>
      <c r="OU94" s="175">
        <v>954247369180225</v>
      </c>
      <c r="OV94" s="176">
        <v>205.29829168391399</v>
      </c>
      <c r="OW94" s="176">
        <v>44.095283409236401</v>
      </c>
      <c r="OX94" s="39">
        <v>821301967060992</v>
      </c>
      <c r="OY94" s="39">
        <v>1192920858230780</v>
      </c>
      <c r="OZ94" s="39">
        <v>886381123469312</v>
      </c>
      <c r="PA94" s="39">
        <v>449536879230976</v>
      </c>
      <c r="PB94" s="39">
        <v>536746425057280</v>
      </c>
      <c r="PC94" s="39">
        <v>958233241976832</v>
      </c>
      <c r="PD94" s="39">
        <v>1070109019865080</v>
      </c>
      <c r="PE94" s="39">
        <v>1051961575079930</v>
      </c>
      <c r="PF94" s="39">
        <v>1293123116335100</v>
      </c>
      <c r="PG94" s="39">
        <v>1677375586697210</v>
      </c>
      <c r="PH94" s="39">
        <v>1380201162342400</v>
      </c>
      <c r="PI94" s="39">
        <v>1642279798308860</v>
      </c>
      <c r="PJ94" s="39">
        <v>1878997323481080</v>
      </c>
      <c r="PK94" s="39">
        <v>1901289277489150</v>
      </c>
      <c r="PL94" s="39">
        <v>2324426636918780</v>
      </c>
      <c r="PM94" s="39">
        <v>2556564250558460</v>
      </c>
      <c r="PN94" s="39">
        <v>2609673131786240</v>
      </c>
      <c r="PO94" s="39">
        <v>2336243970998270</v>
      </c>
      <c r="PP94" s="39">
        <v>2804164014899200</v>
      </c>
      <c r="PQ94" s="39">
        <v>2838683203928060</v>
      </c>
      <c r="PR94" s="39">
        <v>3221865153691640</v>
      </c>
      <c r="PS94" s="39">
        <v>3200614997688320</v>
      </c>
      <c r="PT94" s="39">
        <v>3417633521139710</v>
      </c>
      <c r="PU94" s="39">
        <v>3600415786532860</v>
      </c>
      <c r="PV94" s="39">
        <v>3604271861858300</v>
      </c>
      <c r="PW94" s="39">
        <v>3874592540065790</v>
      </c>
      <c r="PX94" s="39">
        <v>3908526808236030</v>
      </c>
      <c r="PY94" s="39">
        <v>4216678363693050</v>
      </c>
      <c r="PZ94" s="39">
        <v>4381259631427580</v>
      </c>
      <c r="QA94" s="39">
        <v>4616716181045240</v>
      </c>
      <c r="QB94" s="39">
        <v>4568513226211320</v>
      </c>
      <c r="QC94" s="39">
        <v>4738084977508350</v>
      </c>
      <c r="QD94" s="39">
        <v>4919525870927870</v>
      </c>
      <c r="QE94" s="39">
        <v>4957035430936570</v>
      </c>
      <c r="QF94" s="39">
        <v>5102277266243580</v>
      </c>
      <c r="QG94" s="39">
        <v>5117293545652220</v>
      </c>
      <c r="QH94" s="39">
        <v>5169037164150780</v>
      </c>
      <c r="QI94" s="39">
        <v>5222467631054840</v>
      </c>
      <c r="QJ94" s="39">
        <v>5268016832970750</v>
      </c>
      <c r="QK94" s="39">
        <v>5298348428886010</v>
      </c>
      <c r="QL94" s="39">
        <v>5485645510213630</v>
      </c>
      <c r="QM94" s="39">
        <v>5417144003067900</v>
      </c>
      <c r="QN94" s="39">
        <v>5388963112026110</v>
      </c>
      <c r="QO94" s="39">
        <v>5325770184458240</v>
      </c>
      <c r="QP94" s="39">
        <v>5251597172998140</v>
      </c>
      <c r="QQ94" s="39">
        <v>5083585568571390</v>
      </c>
      <c r="QR94" s="39">
        <v>4967982228832250</v>
      </c>
      <c r="QS94" s="39">
        <v>5086195834945530</v>
      </c>
      <c r="QT94" s="39">
        <v>4695599161016320</v>
      </c>
      <c r="QU94" s="39">
        <v>4611110711853050</v>
      </c>
      <c r="QV94" s="39">
        <v>4367812894130170</v>
      </c>
      <c r="QW94" s="39">
        <v>4213550285324280</v>
      </c>
      <c r="QX94" s="39">
        <v>4060174855700480</v>
      </c>
      <c r="QY94" s="39">
        <v>3868570727481340</v>
      </c>
      <c r="QZ94" s="39">
        <v>3616212407812090</v>
      </c>
      <c r="RA94" s="39">
        <v>3455949192822780</v>
      </c>
      <c r="RB94" s="39">
        <v>3201193476096000</v>
      </c>
      <c r="RC94" s="39">
        <v>2990555931869180</v>
      </c>
      <c r="RD94" s="39">
        <v>2757492752777210</v>
      </c>
      <c r="RE94" s="39">
        <v>2509301625126910</v>
      </c>
      <c r="RF94" s="39">
        <v>2311157335457790</v>
      </c>
      <c r="RG94" s="39">
        <v>2007558713769980</v>
      </c>
      <c r="RH94" s="39">
        <v>1854372933795840</v>
      </c>
      <c r="RI94" s="39">
        <v>1662718876581880</v>
      </c>
      <c r="RJ94" s="39">
        <v>1473945400246270</v>
      </c>
      <c r="RK94" s="39">
        <v>1264365491716090</v>
      </c>
      <c r="RL94" s="39">
        <v>1115248119513080</v>
      </c>
      <c r="RM94" s="39">
        <v>934962773622784</v>
      </c>
      <c r="RN94" s="39">
        <v>837993417932800</v>
      </c>
      <c r="RO94" s="39">
        <v>730455892557824</v>
      </c>
      <c r="RP94" s="39">
        <v>619454677385216</v>
      </c>
      <c r="RQ94" s="39">
        <v>478834226888704</v>
      </c>
      <c r="RR94" s="39">
        <v>438453447688192</v>
      </c>
      <c r="RS94" s="39">
        <v>350449332912128</v>
      </c>
      <c r="RT94" s="39">
        <v>261756194652160</v>
      </c>
      <c r="RU94" s="39">
        <v>230153439412224</v>
      </c>
      <c r="RV94" s="39">
        <v>196640212254720</v>
      </c>
      <c r="RW94" s="39">
        <v>130403847372800</v>
      </c>
      <c r="RX94" s="39">
        <v>95104777846784</v>
      </c>
      <c r="RY94" s="39">
        <v>80781858832384</v>
      </c>
      <c r="RZ94" s="39">
        <v>58828934610944</v>
      </c>
      <c r="SA94" s="39">
        <v>48469947449344</v>
      </c>
      <c r="SB94" s="39">
        <v>33112713068544</v>
      </c>
      <c r="SC94" s="39">
        <v>20808302854144</v>
      </c>
      <c r="SD94" s="39">
        <v>16652726960128</v>
      </c>
      <c r="SE94" s="39">
        <v>9438087872512</v>
      </c>
      <c r="SF94" s="39">
        <v>8151194664960</v>
      </c>
      <c r="SG94" s="39">
        <v>7786422337536</v>
      </c>
      <c r="SH94" s="39">
        <v>2700190416896</v>
      </c>
      <c r="SI94" s="39">
        <v>3453088956416</v>
      </c>
      <c r="SJ94" s="39">
        <v>3686781157376</v>
      </c>
      <c r="SK94" s="39">
        <v>2038511435776</v>
      </c>
      <c r="SL94" s="39">
        <v>486753894400</v>
      </c>
      <c r="SM94" s="39">
        <v>0</v>
      </c>
      <c r="SN94" s="39">
        <v>985290178560</v>
      </c>
      <c r="SO94" s="39">
        <v>991619579904</v>
      </c>
      <c r="SP94" s="39">
        <v>504215076864</v>
      </c>
      <c r="SQ94" s="39">
        <v>0</v>
      </c>
      <c r="SR94" s="39">
        <v>1010756419584</v>
      </c>
      <c r="SS94" s="39">
        <v>627392448036864</v>
      </c>
      <c r="ST94" s="39">
        <v>646119176536064</v>
      </c>
      <c r="SU94" s="39">
        <v>357398019571712</v>
      </c>
      <c r="SV94" s="39">
        <v>268373262860288</v>
      </c>
      <c r="SW94" s="39">
        <v>290856561016832</v>
      </c>
      <c r="SX94" s="39">
        <v>349206174760960</v>
      </c>
      <c r="SY94" s="39">
        <v>373021130883072</v>
      </c>
      <c r="SZ94" s="39">
        <v>245799065747456</v>
      </c>
      <c r="TA94" s="39">
        <v>301418489577472</v>
      </c>
      <c r="TB94" s="39">
        <v>466794024271872</v>
      </c>
      <c r="TC94" s="39">
        <v>339981893632000</v>
      </c>
      <c r="TD94" s="39">
        <v>347918825422848</v>
      </c>
      <c r="TE94" s="39">
        <v>443748605493248</v>
      </c>
      <c r="TF94" s="39">
        <v>441323727355904</v>
      </c>
      <c r="TG94" s="39">
        <v>493905367793664</v>
      </c>
      <c r="TH94" s="39">
        <v>565139313000448</v>
      </c>
      <c r="TI94" s="39">
        <v>589320784183296</v>
      </c>
      <c r="TJ94" s="39">
        <v>462821615730688</v>
      </c>
      <c r="TK94" s="39">
        <v>651911141261312</v>
      </c>
      <c r="TL94" s="39">
        <v>647843203252224</v>
      </c>
      <c r="TM94" s="39">
        <v>715787438391296</v>
      </c>
      <c r="TN94" s="39">
        <v>712727207084032</v>
      </c>
      <c r="TO94" s="39">
        <v>774785189543936</v>
      </c>
      <c r="TP94" s="39">
        <v>817752176590848</v>
      </c>
      <c r="TQ94" s="39">
        <v>809027151855616</v>
      </c>
      <c r="TR94" s="39">
        <v>905915104493568</v>
      </c>
      <c r="TS94" s="39">
        <v>830932021936128</v>
      </c>
      <c r="TT94" s="39">
        <v>918491574042624</v>
      </c>
      <c r="TU94" s="39">
        <v>935137457995776</v>
      </c>
      <c r="TV94" s="39">
        <v>1014517311995900</v>
      </c>
      <c r="TW94" s="39">
        <v>933856416890880</v>
      </c>
      <c r="TX94" s="39">
        <v>1000320163381240</v>
      </c>
      <c r="TY94" s="39">
        <v>1039846747406330</v>
      </c>
      <c r="TZ94" s="39">
        <v>1015606824402940</v>
      </c>
      <c r="UA94" s="39">
        <v>1068984141086720</v>
      </c>
      <c r="UB94" s="39">
        <v>1073407286312960</v>
      </c>
      <c r="UC94" s="39">
        <v>1076529459101690</v>
      </c>
      <c r="UD94" s="39">
        <v>1082910169890810</v>
      </c>
      <c r="UE94" s="39">
        <v>1077735069843450</v>
      </c>
      <c r="UF94" s="39">
        <v>1090957999079420</v>
      </c>
      <c r="UG94" s="39">
        <v>1121442468986880</v>
      </c>
      <c r="UH94" s="39">
        <v>1095752323432440</v>
      </c>
      <c r="UI94" s="39">
        <v>1093430222520320</v>
      </c>
      <c r="UJ94" s="39">
        <v>1081652012908540</v>
      </c>
      <c r="UK94" s="39">
        <v>1045792995409920</v>
      </c>
      <c r="UL94" s="39">
        <v>1032675427090430</v>
      </c>
      <c r="UM94" s="39">
        <v>976164462002176</v>
      </c>
      <c r="UN94" s="39">
        <v>1019697310990330</v>
      </c>
      <c r="UO94" s="39">
        <v>931104148160512</v>
      </c>
      <c r="UP94" s="39">
        <v>909221491113984</v>
      </c>
      <c r="UQ94" s="39">
        <v>882047501467648</v>
      </c>
      <c r="UR94" s="39">
        <v>822903520100352</v>
      </c>
      <c r="US94" s="39">
        <v>803860037763072</v>
      </c>
      <c r="UT94" s="39">
        <v>798951762558976</v>
      </c>
      <c r="UU94" s="39">
        <v>712789685436416</v>
      </c>
      <c r="UV94" s="39">
        <v>698344636678144</v>
      </c>
      <c r="UW94" s="39">
        <v>639230585864192</v>
      </c>
      <c r="UX94" s="39">
        <v>592574892998656</v>
      </c>
      <c r="UY94" s="39">
        <v>548823839539200</v>
      </c>
      <c r="UZ94" s="39">
        <v>502111271911424</v>
      </c>
      <c r="VA94" s="39">
        <v>457236547633152</v>
      </c>
      <c r="VB94" s="39">
        <v>399203318628352</v>
      </c>
      <c r="VC94" s="39">
        <v>361908808974336</v>
      </c>
      <c r="VD94" s="39">
        <v>335205420236800</v>
      </c>
      <c r="VE94" s="39">
        <v>289942437625856</v>
      </c>
      <c r="VF94" s="39">
        <v>253347386884096</v>
      </c>
      <c r="VG94" s="39">
        <v>229816905236480</v>
      </c>
      <c r="VH94" s="39">
        <v>191120541745152</v>
      </c>
      <c r="VI94" s="39">
        <v>179103357468672</v>
      </c>
      <c r="VJ94" s="39">
        <v>155077746622464</v>
      </c>
      <c r="VK94" s="39">
        <v>132254718230528</v>
      </c>
      <c r="VL94" s="39">
        <v>100151439917056</v>
      </c>
      <c r="VM94" s="39">
        <v>101170269913088</v>
      </c>
      <c r="VN94" s="39">
        <v>75709829611520</v>
      </c>
      <c r="VO94" s="39">
        <v>61288663220224</v>
      </c>
      <c r="VP94" s="39">
        <v>51611896381440</v>
      </c>
      <c r="VQ94" s="39">
        <v>47520818397184</v>
      </c>
      <c r="VR94" s="39">
        <v>30095322382336</v>
      </c>
      <c r="VS94" s="39">
        <v>23484071673856</v>
      </c>
      <c r="VT94" s="39">
        <v>20020316864512</v>
      </c>
      <c r="VU94" s="39">
        <v>14475643060224</v>
      </c>
      <c r="VV94" s="39">
        <v>12761960546304</v>
      </c>
      <c r="VW94" s="39">
        <v>9573701255168</v>
      </c>
      <c r="VX94" s="39">
        <v>6923005460480</v>
      </c>
      <c r="VY94" s="39">
        <v>6354414600192</v>
      </c>
      <c r="VZ94" s="39">
        <v>3940916920320</v>
      </c>
      <c r="WA94" s="39">
        <v>4078726283264</v>
      </c>
      <c r="WB94" s="39">
        <v>3581855399936</v>
      </c>
      <c r="WC94" s="39">
        <v>1768637988864</v>
      </c>
      <c r="WD94" s="39">
        <v>2569721085952</v>
      </c>
      <c r="WE94" s="39">
        <v>1850623918080</v>
      </c>
      <c r="WF94" s="39">
        <v>1620547600384</v>
      </c>
      <c r="WG94" s="39">
        <v>722903891968</v>
      </c>
      <c r="WH94" s="39">
        <v>506584694784</v>
      </c>
      <c r="WI94" s="39">
        <v>1005812056064</v>
      </c>
      <c r="WJ94" s="39">
        <v>1266270076928</v>
      </c>
      <c r="WK94" s="39">
        <v>737717583872</v>
      </c>
      <c r="WL94" s="39">
        <v>504544624640</v>
      </c>
      <c r="WM94" s="39">
        <v>1025336016896</v>
      </c>
      <c r="WN94" s="36"/>
      <c r="WO94" s="37">
        <v>0.9403090173589419</v>
      </c>
      <c r="WP94" s="37" t="e">
        <v>#N/A</v>
      </c>
      <c r="WQ94" s="37">
        <v>27.128886698443008</v>
      </c>
      <c r="WR94" s="37" t="e">
        <v>#N/A</v>
      </c>
      <c r="WS94" s="37">
        <v>4.3398877724258851</v>
      </c>
      <c r="WT94" s="37" t="e">
        <v>#N/A</v>
      </c>
      <c r="WU94" s="37">
        <v>125.21024630050617</v>
      </c>
      <c r="WV94" t="e">
        <v>#N/A</v>
      </c>
      <c r="WW94"/>
      <c r="WX94" s="39">
        <v>4.4872936581661858</v>
      </c>
      <c r="WY94" s="39">
        <v>333.37380319148883</v>
      </c>
      <c r="WZ94" s="39">
        <v>15.143240451476951</v>
      </c>
      <c r="XA94" s="39">
        <v>67.210157618213657</v>
      </c>
      <c r="XB94" s="227">
        <v>9010166156171556</v>
      </c>
      <c r="XC94" s="227">
        <v>2069775911797961</v>
      </c>
      <c r="XD94" s="39">
        <v>176.10998263473277</v>
      </c>
      <c r="XE94" s="39">
        <v>37.138134962951398</v>
      </c>
      <c r="XF94" s="47">
        <v>212.47220652146774</v>
      </c>
      <c r="XG94" s="47">
        <v>52.507409569786276</v>
      </c>
      <c r="XH94" s="220"/>
      <c r="XI94" s="223"/>
      <c r="XJ94" s="223"/>
      <c r="XK94" s="187">
        <v>120624966495588</v>
      </c>
      <c r="XL94" s="187">
        <v>633309824962847</v>
      </c>
      <c r="XM94" s="187">
        <v>1681322798883550</v>
      </c>
      <c r="XN94" s="187">
        <v>2857537119626480</v>
      </c>
      <c r="XO94" s="187">
        <v>4152885432810870</v>
      </c>
      <c r="XP94" s="187">
        <v>5566973497466750</v>
      </c>
      <c r="XQ94" s="187">
        <v>7053099078502660</v>
      </c>
      <c r="XR94" s="187">
        <v>8356369121471730</v>
      </c>
      <c r="XS94" s="187">
        <v>9284850631923050</v>
      </c>
      <c r="XT94" s="187">
        <v>9755350773851040</v>
      </c>
      <c r="XU94" s="187">
        <v>9818221042718840</v>
      </c>
      <c r="XV94" s="187">
        <v>9520263550087740</v>
      </c>
      <c r="XW94" s="187">
        <v>8803540482774170</v>
      </c>
      <c r="XX94" s="187">
        <v>7770237217056980</v>
      </c>
      <c r="XY94" s="187">
        <v>6462613829963060</v>
      </c>
      <c r="XZ94" s="187">
        <v>4968555744143810</v>
      </c>
      <c r="YA94" s="187">
        <v>3473959439524230</v>
      </c>
      <c r="YB94" s="187">
        <v>2159051159763210</v>
      </c>
      <c r="YC94" s="187">
        <v>1164476508155180</v>
      </c>
      <c r="YD94" s="187">
        <v>524733446004248</v>
      </c>
      <c r="YE94" s="187">
        <v>183885116117406</v>
      </c>
      <c r="YF94" s="187">
        <v>41407148888608.398</v>
      </c>
      <c r="YG94" s="187">
        <v>3644048884942.1099</v>
      </c>
      <c r="YH94" s="187">
        <v>2507735656749.1099</v>
      </c>
      <c r="YI94" s="187">
        <v>3815156440972.0698</v>
      </c>
      <c r="YJ94" s="187">
        <v>3365966362750.3901</v>
      </c>
      <c r="YK94" s="187">
        <v>1782014139499.6299</v>
      </c>
      <c r="YL94" s="187">
        <v>626196766585.59998</v>
      </c>
      <c r="YM94" s="187">
        <v>192175901402.40399</v>
      </c>
      <c r="YN94" s="187">
        <v>70544929570.802307</v>
      </c>
      <c r="YO94" s="187">
        <v>40063348854.142601</v>
      </c>
      <c r="YP94" s="187">
        <v>25302489703.747398</v>
      </c>
      <c r="YQ94" s="187">
        <v>15426691304.3745</v>
      </c>
      <c r="YR94" s="187">
        <v>9339450405.8253498</v>
      </c>
      <c r="YS94" s="187">
        <v>6248316335.8103199</v>
      </c>
      <c r="YT94"/>
      <c r="YU94" s="187"/>
      <c r="YV94" s="187"/>
      <c r="YW94" s="187"/>
      <c r="YX94" s="187">
        <v>420883354689943</v>
      </c>
      <c r="YY94" s="187">
        <v>464270962068751</v>
      </c>
      <c r="YZ94" s="187">
        <v>495900851985577</v>
      </c>
      <c r="ZA94" s="187">
        <v>682154345413903</v>
      </c>
      <c r="ZB94" s="187">
        <v>951142469334739</v>
      </c>
      <c r="ZC94" s="187">
        <v>1249140487160170</v>
      </c>
      <c r="ZD94" s="187">
        <v>1552154953130860</v>
      </c>
      <c r="ZE94" s="187">
        <v>1811871307669400</v>
      </c>
      <c r="ZF94" s="187">
        <v>1994281471294570</v>
      </c>
      <c r="ZG94" s="187">
        <v>2084328471179520</v>
      </c>
      <c r="ZH94" s="187">
        <v>2091616847015970</v>
      </c>
      <c r="ZI94" s="187">
        <v>2025408582802250</v>
      </c>
      <c r="ZJ94" s="187">
        <v>1872911989643410</v>
      </c>
      <c r="ZK94" s="187">
        <v>1654259366430280</v>
      </c>
      <c r="ZL94" s="187">
        <v>1377794060493850</v>
      </c>
      <c r="ZM94" s="187">
        <v>1062167028621650</v>
      </c>
      <c r="ZN94" s="187">
        <v>746576650043295</v>
      </c>
      <c r="ZO94" s="187">
        <v>468668685076947</v>
      </c>
      <c r="ZP94" s="187">
        <v>257735718523647</v>
      </c>
      <c r="ZQ94" s="187">
        <v>121092333693288</v>
      </c>
      <c r="ZR94" s="187">
        <v>47488415593365.703</v>
      </c>
      <c r="ZS94" s="187">
        <v>16169763681764.9</v>
      </c>
      <c r="ZT94" s="187">
        <v>7102864657607.6904</v>
      </c>
      <c r="ZU94" s="187">
        <v>6223189269327.0898</v>
      </c>
      <c r="ZV94" s="187">
        <v>7070993221092.4697</v>
      </c>
      <c r="ZW94" s="187">
        <v>6230987287510.8496</v>
      </c>
      <c r="ZX94" s="187">
        <v>4044334135728.6201</v>
      </c>
      <c r="ZY94" s="187">
        <v>2075925097189.1299</v>
      </c>
      <c r="ZZ94" s="187">
        <v>926379022510.61401</v>
      </c>
      <c r="AAA94" s="187">
        <v>468164932616.37</v>
      </c>
      <c r="AAB94" s="187">
        <v>308185102486.703</v>
      </c>
      <c r="AAC94" s="187">
        <v>214510803194.086</v>
      </c>
      <c r="AAD94" s="187">
        <v>144621042320.25101</v>
      </c>
      <c r="AAE94" s="187">
        <v>97587580401.8918</v>
      </c>
      <c r="AAF94" s="187">
        <v>72798305669.268707</v>
      </c>
    </row>
    <row r="95" spans="1:708" x14ac:dyDescent="0.3">
      <c r="A95" s="2">
        <v>43133</v>
      </c>
      <c r="B95" s="4" t="s">
        <v>6</v>
      </c>
      <c r="C95" s="4" t="s">
        <v>29</v>
      </c>
      <c r="D95" s="4">
        <v>40</v>
      </c>
      <c r="E95" s="3">
        <v>0.63611111111111118</v>
      </c>
      <c r="F95" s="3">
        <v>0.6430555555555556</v>
      </c>
      <c r="G95" s="196"/>
      <c r="H95" s="57">
        <v>43133.636111111111</v>
      </c>
      <c r="I95" s="57">
        <v>43133.643055555556</v>
      </c>
      <c r="J95" s="196">
        <f t="shared" si="2"/>
        <v>89</v>
      </c>
      <c r="K95" s="77">
        <v>2.8</v>
      </c>
      <c r="L95" s="53">
        <v>92</v>
      </c>
      <c r="M95" s="53">
        <v>7.2</v>
      </c>
      <c r="N95" s="53">
        <v>1.6</v>
      </c>
      <c r="O95" s="53">
        <v>260</v>
      </c>
      <c r="P95" s="53">
        <v>982.2</v>
      </c>
      <c r="Q95" s="54">
        <v>130</v>
      </c>
      <c r="R95" s="210" t="s">
        <v>32</v>
      </c>
      <c r="S95" s="211">
        <v>14.04</v>
      </c>
      <c r="T95" s="211">
        <v>1.9599813866914841</v>
      </c>
      <c r="U95" s="212">
        <v>3151.8666666666668</v>
      </c>
      <c r="V95" s="78">
        <v>40</v>
      </c>
      <c r="W95" s="116">
        <v>5.7112499999999997</v>
      </c>
      <c r="X95" s="116">
        <v>95.450807291666663</v>
      </c>
      <c r="Y95" s="116">
        <v>1.8154166666666667</v>
      </c>
      <c r="Z95" s="117">
        <v>8.5473907458500147</v>
      </c>
      <c r="AA95" s="117">
        <v>789.98384929499991</v>
      </c>
      <c r="AB95" s="116">
        <v>1.0804593828333326</v>
      </c>
      <c r="AC95" s="116">
        <v>1.1786911615000002</v>
      </c>
      <c r="AD95" s="116">
        <v>19.348098958333335</v>
      </c>
      <c r="AE95" s="116">
        <v>6.9970262061499868</v>
      </c>
      <c r="AF95" s="116">
        <v>261.91640625000002</v>
      </c>
      <c r="AG95" s="116">
        <v>1.0399194314000038</v>
      </c>
      <c r="AH95" s="116">
        <v>72.426627604166669</v>
      </c>
      <c r="AI95" s="116">
        <v>383.79166666666669</v>
      </c>
      <c r="AJ95" s="118">
        <v>40.920703125000003</v>
      </c>
      <c r="AK95" s="83">
        <v>789.97130198169691</v>
      </c>
      <c r="AL95" s="84">
        <v>3.2018318418751823</v>
      </c>
      <c r="AM95" s="76"/>
      <c r="AN95" s="48">
        <v>210.04246060606067</v>
      </c>
      <c r="AO95" s="49">
        <v>78.682657487174652</v>
      </c>
      <c r="AP95" s="48">
        <v>1.5994592371594765</v>
      </c>
      <c r="AQ95" s="49">
        <v>5.6615943905710835E-2</v>
      </c>
      <c r="AR95" s="49">
        <v>1.212920590209104</v>
      </c>
      <c r="AS95" s="49">
        <v>1.6705217447500906E-2</v>
      </c>
      <c r="AT95" s="89">
        <v>119.31004864234264</v>
      </c>
      <c r="AU95" s="90">
        <v>40.561876421807739</v>
      </c>
      <c r="AV95" s="89">
        <v>44.919756073647441</v>
      </c>
      <c r="AW95" s="90">
        <v>15.271384225304928</v>
      </c>
      <c r="AX95" s="74">
        <v>61.222495965980436</v>
      </c>
      <c r="AY95" s="74">
        <v>15.791243524349797</v>
      </c>
      <c r="AZ95" s="74">
        <v>47.488891094442714</v>
      </c>
      <c r="BA95" s="90">
        <v>15.22699784279448</v>
      </c>
      <c r="BB95" s="89">
        <v>168.19849208845446</v>
      </c>
      <c r="BC95" s="74">
        <v>93.589442582572659</v>
      </c>
      <c r="BD95" s="74">
        <v>59.213279900024666</v>
      </c>
      <c r="BE95" s="70">
        <v>39.576443598756605</v>
      </c>
      <c r="BF95" s="74">
        <v>40.728750333537221</v>
      </c>
      <c r="BG95" s="69">
        <v>62.769981968088899</v>
      </c>
      <c r="BH95" s="88">
        <v>45.754330787987307</v>
      </c>
      <c r="BI95" s="70">
        <v>15.555114865037526</v>
      </c>
      <c r="BJ95" s="70">
        <v>58.045438047190316</v>
      </c>
      <c r="BK95" s="70">
        <v>18.61188458098276</v>
      </c>
      <c r="BL95" s="70">
        <v>49.782551239682931</v>
      </c>
      <c r="BM95" s="69">
        <v>76.723440273768205</v>
      </c>
      <c r="BN95" s="71">
        <v>320907.7060317779</v>
      </c>
      <c r="BO95" s="72">
        <v>243697.26787448945</v>
      </c>
      <c r="BP95" s="73">
        <v>2443253828137566</v>
      </c>
      <c r="BQ95" s="73">
        <v>1855406621435420.7</v>
      </c>
      <c r="BR95" s="49">
        <v>12.893894646861872</v>
      </c>
      <c r="BS95" s="49">
        <v>8.9956754724506442</v>
      </c>
      <c r="BT95" s="70">
        <v>98.168591353266365</v>
      </c>
      <c r="BU95" s="69">
        <v>68.489220176507075</v>
      </c>
      <c r="BV95" s="85">
        <v>1408103820595393.7</v>
      </c>
      <c r="BW95" s="75">
        <v>1476085308009526</v>
      </c>
      <c r="BX95" s="75">
        <v>1607869903658182.7</v>
      </c>
      <c r="BY95" s="75">
        <v>1578156786347752.5</v>
      </c>
      <c r="BZ95" s="75">
        <v>1604924613251316</v>
      </c>
      <c r="CA95" s="75">
        <v>1619752962043379</v>
      </c>
      <c r="CB95" s="75">
        <v>1526197659565918.5</v>
      </c>
      <c r="CC95" s="75">
        <v>1661427532438589</v>
      </c>
      <c r="CD95" s="75">
        <v>1570640917970713.7</v>
      </c>
      <c r="CE95" s="75">
        <v>1671806827489415.7</v>
      </c>
      <c r="CF95" s="75">
        <v>1879690897007813</v>
      </c>
      <c r="CG95" s="75">
        <v>1875009684474468.5</v>
      </c>
      <c r="CH95" s="75">
        <v>2114174925126942.5</v>
      </c>
      <c r="CI95" s="75">
        <v>2258253606667717.5</v>
      </c>
      <c r="CJ95" s="75">
        <v>2459866584243786</v>
      </c>
      <c r="CK95" s="75">
        <v>2564300405349809.5</v>
      </c>
      <c r="CL95" s="75">
        <v>2885112140041448</v>
      </c>
      <c r="CM95" s="75">
        <v>2772293712420916.5</v>
      </c>
      <c r="CN95" s="75">
        <v>2854982380593035</v>
      </c>
      <c r="CO95" s="75">
        <v>2768752701071926</v>
      </c>
      <c r="CP95" s="75">
        <v>2733942745499157</v>
      </c>
      <c r="CQ95" s="75">
        <v>2647885055144384.5</v>
      </c>
      <c r="CR95" s="75">
        <v>2672391193925665.5</v>
      </c>
      <c r="CS95" s="75">
        <v>2658953213529038</v>
      </c>
      <c r="CT95" s="75">
        <v>2745121307012728</v>
      </c>
      <c r="CU95" s="75">
        <v>2794139861041145.5</v>
      </c>
      <c r="CV95" s="75">
        <v>2825842099898586.5</v>
      </c>
      <c r="CW95" s="75">
        <v>2846403781614327</v>
      </c>
      <c r="CX95" s="75">
        <v>2922989252740523.5</v>
      </c>
      <c r="CY95" s="75">
        <v>2978180295401672.5</v>
      </c>
      <c r="CZ95" s="75">
        <v>2976577873551624</v>
      </c>
      <c r="DA95" s="75">
        <v>3012133669027643.5</v>
      </c>
      <c r="DB95" s="75">
        <v>3032394154316161.5</v>
      </c>
      <c r="DC95" s="75">
        <v>2973252941913867.5</v>
      </c>
      <c r="DD95" s="75">
        <v>2882627386415806</v>
      </c>
      <c r="DE95" s="75">
        <v>2811612639305477</v>
      </c>
      <c r="DF95" s="75">
        <v>2660356443418872.5</v>
      </c>
      <c r="DG95" s="75">
        <v>2554230728466336</v>
      </c>
      <c r="DH95" s="75">
        <v>2403375566828920</v>
      </c>
      <c r="DI95" s="75">
        <v>2310649417805621.5</v>
      </c>
      <c r="DJ95" s="75">
        <v>2211141291771031.5</v>
      </c>
      <c r="DK95" s="75">
        <v>2064341544734604.5</v>
      </c>
      <c r="DL95" s="75">
        <v>1973149439129528.2</v>
      </c>
      <c r="DM95" s="75">
        <v>1815084536764118.5</v>
      </c>
      <c r="DN95" s="75">
        <v>1733957321419629.7</v>
      </c>
      <c r="DO95" s="75">
        <v>1527206206238503</v>
      </c>
      <c r="DP95" s="75">
        <v>1425970930357987.2</v>
      </c>
      <c r="DQ95" s="75">
        <v>1299681850752848</v>
      </c>
      <c r="DR95" s="75">
        <v>1175787713197735.2</v>
      </c>
      <c r="DS95" s="75">
        <v>1047663367852812.1</v>
      </c>
      <c r="DT95" s="75">
        <v>952991852616015.75</v>
      </c>
      <c r="DU95" s="75">
        <v>837243791428637</v>
      </c>
      <c r="DV95" s="75">
        <v>749934747418273.12</v>
      </c>
      <c r="DW95" s="75">
        <v>658699052755454.5</v>
      </c>
      <c r="DX95" s="75">
        <v>572731975925878.37</v>
      </c>
      <c r="DY95" s="75">
        <v>506472926027101.56</v>
      </c>
      <c r="DZ95" s="75">
        <v>447861840912504.25</v>
      </c>
      <c r="EA95" s="75">
        <v>370214965084871.81</v>
      </c>
      <c r="EB95" s="75">
        <v>327260765860373</v>
      </c>
      <c r="EC95" s="75">
        <v>280887796189284.06</v>
      </c>
      <c r="ED95" s="75">
        <v>234118743772971.81</v>
      </c>
      <c r="EE95" s="75">
        <v>205306980853943.75</v>
      </c>
      <c r="EF95" s="75">
        <v>168506511516842.91</v>
      </c>
      <c r="EG95" s="75">
        <v>143635306332177.72</v>
      </c>
      <c r="EH95" s="75">
        <v>118998569203589.58</v>
      </c>
      <c r="EI95" s="75">
        <v>99549600839627</v>
      </c>
      <c r="EJ95" s="75">
        <v>71545137920017.516</v>
      </c>
      <c r="EK95" s="75">
        <v>63802004870141.586</v>
      </c>
      <c r="EL95" s="75">
        <v>49282181620118.219</v>
      </c>
      <c r="EM95" s="75">
        <v>41437832748259.141</v>
      </c>
      <c r="EN95" s="75">
        <v>29062287336001.922</v>
      </c>
      <c r="EO95" s="75">
        <v>23900464669423.391</v>
      </c>
      <c r="EP95" s="75">
        <v>17763489900580.926</v>
      </c>
      <c r="EQ95" s="75">
        <v>13812289742493.613</v>
      </c>
      <c r="ER95" s="75">
        <v>10505975821723.234</v>
      </c>
      <c r="ES95" s="75">
        <v>7801384370718.8701</v>
      </c>
      <c r="ET95" s="75">
        <v>5779754374897.2354</v>
      </c>
      <c r="EU95" s="75">
        <v>6033385725597.0176</v>
      </c>
      <c r="EV95" s="75">
        <v>3871676136401.3262</v>
      </c>
      <c r="EW95" s="75">
        <v>3384304644629.3657</v>
      </c>
      <c r="EX95" s="75">
        <v>2279981658924.7085</v>
      </c>
      <c r="EY95" s="75">
        <v>2361901898801.2651</v>
      </c>
      <c r="EZ95" s="75">
        <v>1280730664145.1375</v>
      </c>
      <c r="FA95" s="75">
        <v>1281159462627.1714</v>
      </c>
      <c r="FB95" s="75">
        <v>894478794878.70654</v>
      </c>
      <c r="FC95" s="75">
        <v>725072946155.80798</v>
      </c>
      <c r="FD95" s="75">
        <v>693555376233.41772</v>
      </c>
      <c r="FE95" s="75">
        <v>1032657931996.701</v>
      </c>
      <c r="FF95" s="75">
        <v>445914871457.20624</v>
      </c>
      <c r="FG95" s="75">
        <v>298454992416.63422</v>
      </c>
      <c r="FH95" s="75">
        <v>450717991417.50348</v>
      </c>
      <c r="FI95" s="75">
        <v>607251518210.54761</v>
      </c>
      <c r="FJ95" s="182">
        <v>1378366239750856.5</v>
      </c>
      <c r="FK95" s="75">
        <v>1555730879120697.7</v>
      </c>
      <c r="FL95" s="75">
        <v>1790547329400245.5</v>
      </c>
      <c r="FM95" s="75">
        <v>1803853040165347.2</v>
      </c>
      <c r="FN95" s="75">
        <v>2037470677847952.7</v>
      </c>
      <c r="FO95" s="75">
        <v>2110459518218180.7</v>
      </c>
      <c r="FP95" s="75">
        <v>2356037674043728</v>
      </c>
      <c r="FQ95" s="75">
        <v>2332696644080852.5</v>
      </c>
      <c r="FR95" s="39">
        <v>2469335011948301</v>
      </c>
      <c r="FS95" s="39">
        <v>2613172850888969</v>
      </c>
      <c r="FT95" s="39">
        <v>2592507127135125</v>
      </c>
      <c r="FU95" s="39">
        <v>2495631881304576</v>
      </c>
      <c r="FV95" s="39">
        <v>2756568281425120.5</v>
      </c>
      <c r="FW95" s="39">
        <v>3060680588369039.5</v>
      </c>
      <c r="FX95" s="39">
        <v>3085767247339797.5</v>
      </c>
      <c r="FY95" s="39">
        <v>3445399675241900</v>
      </c>
      <c r="FZ95" s="39">
        <v>3578375167130609.5</v>
      </c>
      <c r="GA95" s="39">
        <v>3618842859464398</v>
      </c>
      <c r="GB95" s="39">
        <v>3906013232687810</v>
      </c>
      <c r="GC95" s="39">
        <v>3979570126803851.5</v>
      </c>
      <c r="GD95" s="39">
        <v>4120578594040465.5</v>
      </c>
      <c r="GE95" s="39">
        <v>4227747528983818</v>
      </c>
      <c r="GF95" s="39">
        <v>4181235114787204</v>
      </c>
      <c r="GG95" s="39">
        <v>4288157334023563</v>
      </c>
      <c r="GH95" s="39">
        <v>4276966256455707</v>
      </c>
      <c r="GI95" s="39">
        <v>4210211203197314.5</v>
      </c>
      <c r="GJ95" s="39">
        <v>4335782264730373</v>
      </c>
      <c r="GK95" s="39">
        <v>4227117640196467</v>
      </c>
      <c r="GL95" s="39">
        <v>4195081540291890</v>
      </c>
      <c r="GM95" s="39">
        <v>4170222776342058.5</v>
      </c>
      <c r="GN95" s="39">
        <v>4078879582172064.5</v>
      </c>
      <c r="GO95" s="39">
        <v>3902735420328428</v>
      </c>
      <c r="GP95" s="39">
        <v>3775453986823562.5</v>
      </c>
      <c r="GQ95" s="39">
        <v>3627146473289664.5</v>
      </c>
      <c r="GR95" s="39">
        <v>3457645753328759.5</v>
      </c>
      <c r="GS95" s="39">
        <v>3265988596553179.5</v>
      </c>
      <c r="GT95" s="39">
        <v>3157472236004446</v>
      </c>
      <c r="GU95" s="39">
        <v>2974229892328331.5</v>
      </c>
      <c r="GV95" s="39">
        <v>2834324541330530.5</v>
      </c>
      <c r="GW95" s="39">
        <v>2681330220117972</v>
      </c>
      <c r="GX95" s="39">
        <v>2513416531556715</v>
      </c>
      <c r="GY95" s="39">
        <v>2361535844706305.5</v>
      </c>
      <c r="GZ95" s="39">
        <v>2174238373529726.7</v>
      </c>
      <c r="HA95" s="39">
        <v>2003759553683291.7</v>
      </c>
      <c r="HB95" s="39">
        <v>1856096578673163.5</v>
      </c>
      <c r="HC95" s="39">
        <v>1736305229200854.2</v>
      </c>
      <c r="HD95" s="39">
        <v>1567162997168891.7</v>
      </c>
      <c r="HE95" s="39">
        <v>1472301560864962</v>
      </c>
      <c r="HF95" s="39">
        <v>1363843972619982.2</v>
      </c>
      <c r="HG95" s="39">
        <v>1238729403972520.5</v>
      </c>
      <c r="HH95" s="39">
        <v>1184978575389144.7</v>
      </c>
      <c r="HI95" s="39">
        <v>1055416359914010.9</v>
      </c>
      <c r="HJ95" s="39">
        <v>945231841105744.5</v>
      </c>
      <c r="HK95" s="39">
        <v>853397871989987.25</v>
      </c>
      <c r="HL95" s="39">
        <v>744364175879150.87</v>
      </c>
      <c r="HM95" s="39">
        <v>644080241698290.62</v>
      </c>
      <c r="HN95" s="39">
        <v>572954331259094.37</v>
      </c>
      <c r="HO95" s="39">
        <v>489353367415514.31</v>
      </c>
      <c r="HP95" s="39">
        <v>420543954570504.25</v>
      </c>
      <c r="HQ95" s="39">
        <v>358741671499901.87</v>
      </c>
      <c r="HR95" s="39">
        <v>317043715417262.19</v>
      </c>
      <c r="HS95" s="39">
        <v>262947651847426.06</v>
      </c>
      <c r="HT95" s="39">
        <v>234894458630403.72</v>
      </c>
      <c r="HU95" s="39">
        <v>191906130102280.12</v>
      </c>
      <c r="HV95" s="39">
        <v>162995438684959.22</v>
      </c>
      <c r="HW95" s="39">
        <v>140223701254251.75</v>
      </c>
      <c r="HX95" s="39">
        <v>117195234900405.36</v>
      </c>
      <c r="HY95" s="39">
        <v>94910317787159.531</v>
      </c>
      <c r="HZ95" s="39">
        <v>74919773779123</v>
      </c>
      <c r="IA95" s="39">
        <v>66057718058239.039</v>
      </c>
      <c r="IB95" s="39">
        <v>58071416153531.648</v>
      </c>
      <c r="IC95" s="39">
        <v>48370104242195.812</v>
      </c>
      <c r="ID95" s="39">
        <v>40436217348282.305</v>
      </c>
      <c r="IE95" s="39">
        <v>34027531984359.746</v>
      </c>
      <c r="IF95" s="39">
        <v>28424702190174.836</v>
      </c>
      <c r="IG95" s="39">
        <v>25495567082201.543</v>
      </c>
      <c r="IH95" s="39">
        <v>22300220001068.809</v>
      </c>
      <c r="II95" s="39">
        <v>19072168073184.676</v>
      </c>
      <c r="IJ95" s="39">
        <v>19798382746497.297</v>
      </c>
      <c r="IK95" s="39">
        <v>16127305689871.191</v>
      </c>
      <c r="IL95" s="39">
        <v>15312775794690.9</v>
      </c>
      <c r="IM95" s="39">
        <v>12348910858381.709</v>
      </c>
      <c r="IN95" s="39">
        <v>10434092897737.164</v>
      </c>
      <c r="IO95" s="39">
        <v>10223737403911.109</v>
      </c>
      <c r="IP95" s="39">
        <v>9444706459566.4941</v>
      </c>
      <c r="IQ95" s="39">
        <v>8893802833482.8711</v>
      </c>
      <c r="IR95" s="39">
        <v>7219854588317.7109</v>
      </c>
      <c r="IS95" s="39">
        <v>5637758259940.668</v>
      </c>
      <c r="IT95" s="39">
        <v>5715537575445.1279</v>
      </c>
      <c r="IU95" s="39">
        <v>4602016391572.5889</v>
      </c>
      <c r="IV95" s="39">
        <v>2961619673293.9473</v>
      </c>
      <c r="IW95" s="39">
        <v>3317846042378.6216</v>
      </c>
      <c r="IY95" s="219">
        <v>6.6158603985541813</v>
      </c>
      <c r="IZ95" s="219">
        <v>2.0379388293350464</v>
      </c>
      <c r="JA95" s="33">
        <v>1</v>
      </c>
      <c r="JB95" s="39">
        <v>2801243136424354</v>
      </c>
      <c r="JC95" s="39">
        <v>979157935224318.37</v>
      </c>
      <c r="JD95" s="33">
        <v>1</v>
      </c>
      <c r="JE95" s="32">
        <v>1.0416226535837542E+16</v>
      </c>
      <c r="JF95" s="32">
        <v>3909125527098210.5</v>
      </c>
      <c r="JG95" s="32"/>
      <c r="JH95" s="32"/>
      <c r="JI95" s="32">
        <v>6611489809653910</v>
      </c>
      <c r="JJ95" s="32">
        <v>8689413669917430</v>
      </c>
      <c r="JK95" s="32">
        <v>9480925186032350</v>
      </c>
      <c r="JL95" s="32">
        <v>1.03654302301816E+16</v>
      </c>
      <c r="JM95" s="32">
        <v>1.02221176618834E+16</v>
      </c>
      <c r="JN95" s="32">
        <v>9737519815185240</v>
      </c>
      <c r="JO95" s="32">
        <v>9111826648092860</v>
      </c>
      <c r="JP95" s="32">
        <v>8414350537756040</v>
      </c>
      <c r="JQ95" s="32">
        <v>7441765536233780</v>
      </c>
      <c r="JR95" s="32">
        <v>6220360872320230</v>
      </c>
      <c r="JS95" s="32">
        <v>4992110268598080</v>
      </c>
      <c r="JT95" s="32">
        <v>3741715012370900</v>
      </c>
      <c r="JU95" s="32">
        <v>2834768606013760</v>
      </c>
      <c r="JV95" s="32">
        <v>2213691649062270</v>
      </c>
      <c r="JW95" s="32">
        <v>1634422061479390</v>
      </c>
      <c r="JX95" s="32">
        <v>1082754565040230</v>
      </c>
      <c r="JY95" s="32">
        <v>662947020234818</v>
      </c>
      <c r="JZ95" s="32">
        <v>363614463092644</v>
      </c>
      <c r="KA95" s="32">
        <v>177651179687332</v>
      </c>
      <c r="KB95" s="32">
        <v>100629438171754</v>
      </c>
      <c r="KC95" s="32">
        <v>54583807651856.898</v>
      </c>
      <c r="KD95" s="32">
        <v>38692152424299.102</v>
      </c>
      <c r="KE95" s="32">
        <v>26776605551893.102</v>
      </c>
      <c r="KF95" s="32">
        <v>18004086112951.801</v>
      </c>
      <c r="KG95" s="32">
        <v>11360118301239.301</v>
      </c>
      <c r="KH95" s="32">
        <v>6351756718947.2695</v>
      </c>
      <c r="KI95" s="32">
        <v>3440197279406.5498</v>
      </c>
      <c r="KJ95" s="32">
        <v>2433753445610.98</v>
      </c>
      <c r="KK95" s="32">
        <v>2284801144013.5601</v>
      </c>
      <c r="KL95" s="32">
        <v>2410218670014.46</v>
      </c>
      <c r="KM95" s="33">
        <v>1</v>
      </c>
      <c r="KN95" s="32">
        <v>7076279903652350</v>
      </c>
      <c r="KO95" s="32">
        <v>146272.67042404442</v>
      </c>
      <c r="KP95" s="32">
        <v>9308599895058490</v>
      </c>
      <c r="KQ95" s="32">
        <v>1.07457451584483E+16</v>
      </c>
      <c r="KR95" s="32">
        <v>1.16010746730503E+16</v>
      </c>
      <c r="KS95" s="32">
        <v>1.11794447859247E+16</v>
      </c>
      <c r="KT95" s="32">
        <v>9167820569276250</v>
      </c>
      <c r="KU95" s="32">
        <v>8715945682991840</v>
      </c>
      <c r="KV95" s="32">
        <v>9985363030545130</v>
      </c>
      <c r="KW95" s="32">
        <v>9688242792159400</v>
      </c>
      <c r="KX95" s="32">
        <v>9713165838566790</v>
      </c>
      <c r="KY95" s="32">
        <v>1.07405773534455E+16</v>
      </c>
      <c r="KZ95" s="32">
        <v>1.02009460183719E+16</v>
      </c>
      <c r="LA95" s="32">
        <v>1.06049445649389E+16</v>
      </c>
      <c r="LB95" s="32">
        <v>1.07206757530073E+16</v>
      </c>
      <c r="LC95" s="32">
        <v>1.05036905902289E+16</v>
      </c>
      <c r="LD95" s="32">
        <v>1.011936264489E+16</v>
      </c>
      <c r="LE95" s="32">
        <v>1.05281619832857E+16</v>
      </c>
      <c r="LF95" s="32">
        <v>1.00545477845024E+16</v>
      </c>
      <c r="LG95" s="32">
        <v>1.02064931583472E+16</v>
      </c>
      <c r="LH95" s="32">
        <v>1.01189694067326E+16</v>
      </c>
      <c r="LI95" s="32">
        <v>9805557726885750</v>
      </c>
      <c r="LJ95" s="32">
        <v>1.02460162414012E+16</v>
      </c>
      <c r="LK95" s="32">
        <v>1.00779212406258E+16</v>
      </c>
      <c r="LL95" s="32">
        <v>1.00507810501853E+16</v>
      </c>
      <c r="LM95" s="32">
        <v>9542435648189180</v>
      </c>
      <c r="LN95" s="32">
        <v>9509752748060580</v>
      </c>
      <c r="LO95" s="32">
        <v>9101592224417700</v>
      </c>
      <c r="LP95" s="32">
        <v>8319400564595040</v>
      </c>
      <c r="LQ95" s="32">
        <v>8177186916022210</v>
      </c>
      <c r="LR95" s="32">
        <v>8030487193261910</v>
      </c>
      <c r="LS95" s="32">
        <v>7788973531837610</v>
      </c>
      <c r="LT95" s="32">
        <v>7755055635552490</v>
      </c>
      <c r="LU95" s="32">
        <v>7676806378020820</v>
      </c>
      <c r="LV95" s="32">
        <v>7683804574218510</v>
      </c>
      <c r="LW95" s="32">
        <v>7684364331168970</v>
      </c>
      <c r="LX95" s="32">
        <v>7410468047020950</v>
      </c>
      <c r="LY95" s="32">
        <v>7133421814844400</v>
      </c>
      <c r="LZ95" s="32">
        <v>7214869889154050</v>
      </c>
      <c r="MA95" s="32">
        <v>7021064304381000</v>
      </c>
      <c r="MB95" s="32">
        <v>6777074013846470</v>
      </c>
      <c r="MC95" s="32">
        <v>6591378517746820</v>
      </c>
      <c r="MD95" s="32">
        <v>6086744594813770</v>
      </c>
      <c r="ME95" s="32">
        <v>6075418269442120</v>
      </c>
      <c r="MF95" s="32">
        <v>5757917829477450</v>
      </c>
      <c r="MG95" s="32">
        <v>5493034521935340</v>
      </c>
      <c r="MH95" s="32">
        <v>5161401231446150</v>
      </c>
      <c r="MI95" s="32">
        <v>4865161196715030</v>
      </c>
      <c r="MJ95" s="32">
        <v>4614046789356900</v>
      </c>
      <c r="MK95" s="32">
        <v>4359186996172340</v>
      </c>
      <c r="ML95" s="32">
        <v>4112437266464360</v>
      </c>
      <c r="MM95" s="32">
        <v>3889639374871330</v>
      </c>
      <c r="MN95" s="32">
        <v>3680901998625780</v>
      </c>
      <c r="MO95" s="32">
        <v>3339215491613250</v>
      </c>
      <c r="MP95" s="32">
        <v>3021698307487430</v>
      </c>
      <c r="MQ95" s="32">
        <v>2746795063919490</v>
      </c>
      <c r="MR95" s="32">
        <v>2620358954509740</v>
      </c>
      <c r="MS95" s="32">
        <v>2325711228038820</v>
      </c>
      <c r="MT95" s="32">
        <v>2143107502951670</v>
      </c>
      <c r="MU95" s="32">
        <v>1944611795380350</v>
      </c>
      <c r="MV95" s="32">
        <v>1784520361914190</v>
      </c>
      <c r="MW95" s="32">
        <v>1564453887677830</v>
      </c>
      <c r="MX95" s="32">
        <v>1346661899883600</v>
      </c>
      <c r="MY95" s="32">
        <v>1165856437415270</v>
      </c>
      <c r="MZ95" s="32">
        <v>1091706627725310</v>
      </c>
      <c r="NA95" s="32">
        <v>887876244548155</v>
      </c>
      <c r="NB95" s="32">
        <v>790441643460506</v>
      </c>
      <c r="NC95" s="32">
        <v>670355802414682</v>
      </c>
      <c r="ND95" s="32">
        <v>536513931688195</v>
      </c>
      <c r="NE95" s="32">
        <v>479199831451823</v>
      </c>
      <c r="NF95" s="32">
        <v>393076175726611</v>
      </c>
      <c r="NG95" s="32">
        <v>333086759808910</v>
      </c>
      <c r="NH95" s="32">
        <v>271710260682936</v>
      </c>
      <c r="NI95" s="32">
        <v>231093883723195</v>
      </c>
      <c r="NJ95" s="32">
        <v>176187034698512</v>
      </c>
      <c r="NK95" s="32">
        <v>146143525682632</v>
      </c>
      <c r="NL95" s="32">
        <v>108580175569965</v>
      </c>
      <c r="NM95" s="32">
        <v>97405687482782.406</v>
      </c>
      <c r="NN95" s="32">
        <v>78577758178058.594</v>
      </c>
      <c r="NO95" s="32">
        <v>68590050743447.703</v>
      </c>
      <c r="NP95" s="32">
        <v>52813908445949.703</v>
      </c>
      <c r="NQ95" s="32">
        <v>43821722268717.703</v>
      </c>
      <c r="NR95" s="32">
        <v>39144741142855</v>
      </c>
      <c r="NS95" s="32">
        <v>33303436125765.199</v>
      </c>
      <c r="NT95" s="32">
        <v>22853759848913.699</v>
      </c>
      <c r="NU95" s="32">
        <v>19140491170481.102</v>
      </c>
      <c r="NV95" s="32">
        <v>26926056089068</v>
      </c>
      <c r="NW95" s="32">
        <v>12405211100774.199</v>
      </c>
      <c r="NX95" s="32">
        <v>22866699116238.5</v>
      </c>
      <c r="NY95" s="32">
        <v>17327328453517.9</v>
      </c>
      <c r="NZ95" s="32">
        <v>17902447946104</v>
      </c>
      <c r="OA95" s="32">
        <v>16387471295054</v>
      </c>
      <c r="OB95" s="32">
        <v>13454092789696.801</v>
      </c>
      <c r="OC95" s="32">
        <v>13280543632162.801</v>
      </c>
      <c r="OD95" s="32">
        <v>9517550637355.2402</v>
      </c>
      <c r="OE95" s="32">
        <v>7368828322126.8896</v>
      </c>
      <c r="OF95" s="32">
        <v>6298173276100.5596</v>
      </c>
      <c r="OG95" s="32">
        <v>9172767671468.4199</v>
      </c>
      <c r="OH95" s="32">
        <v>5068306980067.4805</v>
      </c>
      <c r="OI95" s="32">
        <v>4516697522538.3203</v>
      </c>
      <c r="OJ95" s="32">
        <v>3790579509509.8901</v>
      </c>
      <c r="OL95" s="173">
        <v>58.015151393192966</v>
      </c>
      <c r="OM95" s="173">
        <v>98.498204260649018</v>
      </c>
      <c r="ON95" s="173" t="e">
        <v>#N/A</v>
      </c>
      <c r="OO95" s="173" t="e">
        <v>#N/A</v>
      </c>
      <c r="OP95" s="6">
        <v>45.563062549869095</v>
      </c>
      <c r="OQ95" s="6">
        <v>11.226418245404613</v>
      </c>
      <c r="OR95" s="6">
        <v>57.10703615179564</v>
      </c>
      <c r="OS95" s="6">
        <v>34.702921162291979</v>
      </c>
      <c r="OT95" s="175">
        <v>3116720245097020</v>
      </c>
      <c r="OU95" s="175">
        <v>675993687744962</v>
      </c>
      <c r="OV95" s="176">
        <v>100.212568071017</v>
      </c>
      <c r="OW95" s="176">
        <v>18.081362840069499</v>
      </c>
      <c r="OX95" s="39">
        <v>393422863073280</v>
      </c>
      <c r="OY95" s="39">
        <v>571870801821696</v>
      </c>
      <c r="OZ95" s="39">
        <v>1075791462924280</v>
      </c>
      <c r="PA95" s="39">
        <v>654383767355392</v>
      </c>
      <c r="PB95" s="39">
        <v>768686805745664</v>
      </c>
      <c r="PC95" s="39">
        <v>1879220795998200</v>
      </c>
      <c r="PD95" s="39">
        <v>1287501138362360</v>
      </c>
      <c r="PE95" s="39">
        <v>1264711370801150</v>
      </c>
      <c r="PF95" s="39">
        <v>2372167882768380</v>
      </c>
      <c r="PG95" s="39">
        <v>1798592582909950</v>
      </c>
      <c r="PH95" s="39">
        <v>2169015661232120</v>
      </c>
      <c r="PI95" s="39">
        <v>2714958081032190</v>
      </c>
      <c r="PJ95" s="39">
        <v>2910621758652410</v>
      </c>
      <c r="PK95" s="39">
        <v>2722130676416510</v>
      </c>
      <c r="PL95" s="39">
        <v>2655890737987580</v>
      </c>
      <c r="PM95" s="39">
        <v>3597035110400000</v>
      </c>
      <c r="PN95" s="39">
        <v>3578055649918970</v>
      </c>
      <c r="PO95" s="39">
        <v>3369970926878720</v>
      </c>
      <c r="PP95" s="39">
        <v>4191413487009790</v>
      </c>
      <c r="PQ95" s="39">
        <v>4327032179654650</v>
      </c>
      <c r="PR95" s="39">
        <v>4542256480518140</v>
      </c>
      <c r="PS95" s="39">
        <v>4844913162190840</v>
      </c>
      <c r="PT95" s="39">
        <v>5136440509857790</v>
      </c>
      <c r="PU95" s="39">
        <v>4936753521623040</v>
      </c>
      <c r="PV95" s="39">
        <v>5294607512371200</v>
      </c>
      <c r="PW95" s="39">
        <v>5584016904290300</v>
      </c>
      <c r="PX95" s="39">
        <v>5367376069525500</v>
      </c>
      <c r="PY95" s="39">
        <v>5418659052781560</v>
      </c>
      <c r="PZ95" s="39">
        <v>5416347823505400</v>
      </c>
      <c r="QA95" s="39">
        <v>5707115498831870</v>
      </c>
      <c r="QB95" s="39">
        <v>5425207267295230</v>
      </c>
      <c r="QC95" s="39">
        <v>5111575333568510</v>
      </c>
      <c r="QD95" s="39">
        <v>5209434552795130</v>
      </c>
      <c r="QE95" s="39">
        <v>5049804040175610</v>
      </c>
      <c r="QF95" s="39">
        <v>4871053406896120</v>
      </c>
      <c r="QG95" s="39">
        <v>4527569302978560</v>
      </c>
      <c r="QH95" s="39">
        <v>4332587719852030</v>
      </c>
      <c r="QI95" s="39">
        <v>4177070175289340</v>
      </c>
      <c r="QJ95" s="39">
        <v>4066431549308920</v>
      </c>
      <c r="QK95" s="39">
        <v>3876469977645050</v>
      </c>
      <c r="QL95" s="39">
        <v>3880056812208120</v>
      </c>
      <c r="QM95" s="39">
        <v>3563270761873400</v>
      </c>
      <c r="QN95" s="39">
        <v>3466404485398520</v>
      </c>
      <c r="QO95" s="39">
        <v>3405562515554300</v>
      </c>
      <c r="QP95" s="39">
        <v>3201922546794490</v>
      </c>
      <c r="QQ95" s="39">
        <v>3220116028260350</v>
      </c>
      <c r="QR95" s="39">
        <v>3092172442173440</v>
      </c>
      <c r="QS95" s="39">
        <v>2931223911464960</v>
      </c>
      <c r="QT95" s="39">
        <v>2724402714116090</v>
      </c>
      <c r="QU95" s="39">
        <v>2560246111272960</v>
      </c>
      <c r="QV95" s="39">
        <v>2398993443192830</v>
      </c>
      <c r="QW95" s="39">
        <v>2298176065241080</v>
      </c>
      <c r="QX95" s="39">
        <v>2143713203585020</v>
      </c>
      <c r="QY95" s="39">
        <v>1959517222862840</v>
      </c>
      <c r="QZ95" s="39">
        <v>1776107892244480</v>
      </c>
      <c r="RA95" s="39">
        <v>1604730509852670</v>
      </c>
      <c r="RB95" s="39">
        <v>1510249953492990</v>
      </c>
      <c r="RC95" s="39">
        <v>1361438866145280</v>
      </c>
      <c r="RD95" s="39">
        <v>1265281259274240</v>
      </c>
      <c r="RE95" s="39">
        <v>1109335761485820</v>
      </c>
      <c r="RF95" s="39">
        <v>1006240373145600</v>
      </c>
      <c r="RG95" s="39">
        <v>870789117116416</v>
      </c>
      <c r="RH95" s="39">
        <v>782625451016192</v>
      </c>
      <c r="RI95" s="39">
        <v>710847689129984</v>
      </c>
      <c r="RJ95" s="39">
        <v>633898786619392</v>
      </c>
      <c r="RK95" s="39">
        <v>542388401471488</v>
      </c>
      <c r="RL95" s="39">
        <v>469747854475264</v>
      </c>
      <c r="RM95" s="39">
        <v>391937408368640</v>
      </c>
      <c r="RN95" s="39">
        <v>324006964101120</v>
      </c>
      <c r="RO95" s="39">
        <v>259727040708608</v>
      </c>
      <c r="RP95" s="39">
        <v>229473794392064</v>
      </c>
      <c r="RQ95" s="39">
        <v>185072942579712</v>
      </c>
      <c r="RR95" s="39">
        <v>153796688740352</v>
      </c>
      <c r="RS95" s="39">
        <v>111771222278144</v>
      </c>
      <c r="RT95" s="39">
        <v>91856775938048</v>
      </c>
      <c r="RU95" s="39">
        <v>85080986877952</v>
      </c>
      <c r="RV95" s="39">
        <v>59499306024960</v>
      </c>
      <c r="RW95" s="39">
        <v>38775304486912</v>
      </c>
      <c r="RX95" s="39">
        <v>38484203012096</v>
      </c>
      <c r="RY95" s="39">
        <v>16610662285312</v>
      </c>
      <c r="RZ95" s="39">
        <v>23359012208640</v>
      </c>
      <c r="SA95" s="39">
        <v>11762998968320</v>
      </c>
      <c r="SB95" s="39">
        <v>9279088099328</v>
      </c>
      <c r="SC95" s="39">
        <v>7449257443328</v>
      </c>
      <c r="SD95" s="39">
        <v>4620314738688</v>
      </c>
      <c r="SE95" s="39">
        <v>3639595761664</v>
      </c>
      <c r="SF95" s="39">
        <v>2642352013312</v>
      </c>
      <c r="SG95" s="39">
        <v>1061060083712</v>
      </c>
      <c r="SH95" s="39">
        <v>1347636953088</v>
      </c>
      <c r="SI95" s="39">
        <v>2040091115520</v>
      </c>
      <c r="SJ95" s="39">
        <v>2044633677824</v>
      </c>
      <c r="SK95" s="39">
        <v>2744244764672</v>
      </c>
      <c r="SL95" s="39">
        <v>0</v>
      </c>
      <c r="SM95" s="39">
        <v>700770418688</v>
      </c>
      <c r="SN95" s="39">
        <v>697047646208</v>
      </c>
      <c r="SO95" s="39">
        <v>0</v>
      </c>
      <c r="SP95" s="39">
        <v>1445691392000</v>
      </c>
      <c r="SQ95" s="39">
        <v>0</v>
      </c>
      <c r="SR95" s="39">
        <v>734383243264</v>
      </c>
      <c r="SS95" s="39">
        <v>423315197919232</v>
      </c>
      <c r="ST95" s="39">
        <v>415243712856064</v>
      </c>
      <c r="SU95" s="39">
        <v>525227490541568</v>
      </c>
      <c r="SV95" s="39">
        <v>295189377712128</v>
      </c>
      <c r="SW95" s="39">
        <v>371202547777536</v>
      </c>
      <c r="SX95" s="39">
        <v>636356715872256</v>
      </c>
      <c r="SY95" s="39">
        <v>456572069216256</v>
      </c>
      <c r="SZ95" s="39">
        <v>363969285980160</v>
      </c>
      <c r="TA95" s="39">
        <v>757398960603136</v>
      </c>
      <c r="TB95" s="39">
        <v>620596668923904</v>
      </c>
      <c r="TC95" s="39">
        <v>434206899437568</v>
      </c>
      <c r="TD95" s="39">
        <v>516887435804672</v>
      </c>
      <c r="TE95" s="39">
        <v>677824222461952</v>
      </c>
      <c r="TF95" s="39">
        <v>541971487653888</v>
      </c>
      <c r="TG95" s="39">
        <v>386253153370112</v>
      </c>
      <c r="TH95" s="39">
        <v>731026720555008</v>
      </c>
      <c r="TI95" s="39">
        <v>706719822905344</v>
      </c>
      <c r="TJ95" s="39">
        <v>640201852452864</v>
      </c>
      <c r="TK95" s="39">
        <v>619302944243712</v>
      </c>
      <c r="TL95" s="39">
        <v>775540969570304</v>
      </c>
      <c r="TM95" s="39">
        <v>652434456182784</v>
      </c>
      <c r="TN95" s="39">
        <v>664928985808896</v>
      </c>
      <c r="TO95" s="39">
        <v>634317478821888</v>
      </c>
      <c r="TP95" s="39">
        <v>712808945680384</v>
      </c>
      <c r="TQ95" s="39">
        <v>740708382146560</v>
      </c>
      <c r="TR95" s="39">
        <v>603886494679040</v>
      </c>
      <c r="TS95" s="39">
        <v>688469500231680</v>
      </c>
      <c r="TT95" s="39">
        <v>647534032715776</v>
      </c>
      <c r="TU95" s="39">
        <v>640995146334208</v>
      </c>
      <c r="TV95" s="39">
        <v>739032942247936</v>
      </c>
      <c r="TW95" s="39">
        <v>787671232282624</v>
      </c>
      <c r="TX95" s="39">
        <v>677875225198592</v>
      </c>
      <c r="TY95" s="39">
        <v>772248675811328</v>
      </c>
      <c r="TZ95" s="39">
        <v>808693151039488</v>
      </c>
      <c r="UA95" s="39">
        <v>689755104739328</v>
      </c>
      <c r="UB95" s="39">
        <v>772321153384448</v>
      </c>
      <c r="UC95" s="39">
        <v>722212642357248</v>
      </c>
      <c r="UD95" s="39">
        <v>763937779875840</v>
      </c>
      <c r="UE95" s="39">
        <v>745391372894208</v>
      </c>
      <c r="UF95" s="39">
        <v>724309660139520</v>
      </c>
      <c r="UG95" s="39">
        <v>618777012076544</v>
      </c>
      <c r="UH95" s="39">
        <v>623855475359744</v>
      </c>
      <c r="UI95" s="39">
        <v>584550686130176</v>
      </c>
      <c r="UJ95" s="39">
        <v>551765623701504</v>
      </c>
      <c r="UK95" s="39">
        <v>489630398939136</v>
      </c>
      <c r="UL95" s="39">
        <v>521981434789888</v>
      </c>
      <c r="UM95" s="39">
        <v>484544855670784</v>
      </c>
      <c r="UN95" s="39">
        <v>461012192985088</v>
      </c>
      <c r="UO95" s="39">
        <v>434997643182080</v>
      </c>
      <c r="UP95" s="39">
        <v>419907074260992</v>
      </c>
      <c r="UQ95" s="39">
        <v>404601723420672</v>
      </c>
      <c r="UR95" s="39">
        <v>370210343223296</v>
      </c>
      <c r="US95" s="39">
        <v>338046809538560</v>
      </c>
      <c r="UT95" s="39">
        <v>326512607756288</v>
      </c>
      <c r="UU95" s="39">
        <v>312880012460032</v>
      </c>
      <c r="UV95" s="39">
        <v>247162952744960</v>
      </c>
      <c r="UW95" s="39">
        <v>246788820828160</v>
      </c>
      <c r="UX95" s="39">
        <v>220766469619712</v>
      </c>
      <c r="UY95" s="39">
        <v>201359961882624</v>
      </c>
      <c r="UZ95" s="39">
        <v>171507506479104</v>
      </c>
      <c r="VA95" s="39">
        <v>147468004098048</v>
      </c>
      <c r="VB95" s="39">
        <v>132105661054976</v>
      </c>
      <c r="VC95" s="39">
        <v>105612096569344</v>
      </c>
      <c r="VD95" s="39">
        <v>110211738107904</v>
      </c>
      <c r="VE95" s="39">
        <v>80874502619136</v>
      </c>
      <c r="VF95" s="39">
        <v>76869932154880</v>
      </c>
      <c r="VG95" s="39">
        <v>74095559442432</v>
      </c>
      <c r="VH95" s="39">
        <v>57629648879616</v>
      </c>
      <c r="VI95" s="39">
        <v>51377787109376</v>
      </c>
      <c r="VJ95" s="39">
        <v>37676350701568</v>
      </c>
      <c r="VK95" s="39">
        <v>40092672458752</v>
      </c>
      <c r="VL95" s="39">
        <v>25223183204352</v>
      </c>
      <c r="VM95" s="39">
        <v>25377466482688</v>
      </c>
      <c r="VN95" s="39">
        <v>23880716517376</v>
      </c>
      <c r="VO95" s="39">
        <v>17901427884032</v>
      </c>
      <c r="VP95" s="39">
        <v>19904440827904</v>
      </c>
      <c r="VQ95" s="39">
        <v>13322000793600</v>
      </c>
      <c r="VR95" s="39">
        <v>10020689281024</v>
      </c>
      <c r="VS95" s="39">
        <v>11372850053120</v>
      </c>
      <c r="VT95" s="39">
        <v>5201430315008</v>
      </c>
      <c r="VU95" s="39">
        <v>6401621491712</v>
      </c>
      <c r="VV95" s="39">
        <v>4803040641024</v>
      </c>
      <c r="VW95" s="39">
        <v>4797904191488</v>
      </c>
      <c r="VX95" s="39">
        <v>4129271578624</v>
      </c>
      <c r="VY95" s="39">
        <v>3021046284288</v>
      </c>
      <c r="VZ95" s="39">
        <v>2494458757120</v>
      </c>
      <c r="WA95" s="39">
        <v>1771346853888</v>
      </c>
      <c r="WB95" s="39">
        <v>1193262186496</v>
      </c>
      <c r="WC95" s="39">
        <v>1391240937472</v>
      </c>
      <c r="WD95" s="39">
        <v>1675451039744</v>
      </c>
      <c r="WE95" s="39">
        <v>1675277500416</v>
      </c>
      <c r="WF95" s="39">
        <v>1891735044096</v>
      </c>
      <c r="WG95" s="39">
        <v>718246182912</v>
      </c>
      <c r="WH95" s="39">
        <v>1044190068736</v>
      </c>
      <c r="WI95" s="39">
        <v>1041204510720</v>
      </c>
      <c r="WJ95" s="39">
        <v>718474706944</v>
      </c>
      <c r="WK95" s="39">
        <v>1464165335040</v>
      </c>
      <c r="WL95" s="39">
        <v>723235045376</v>
      </c>
      <c r="WM95" s="39">
        <v>1072555556864</v>
      </c>
      <c r="WN95" s="36"/>
      <c r="WO95" s="37">
        <v>0.69136473641918927</v>
      </c>
      <c r="WP95" s="37" t="e">
        <v>#N/A</v>
      </c>
      <c r="WQ95" s="37">
        <v>27.981893960493174</v>
      </c>
      <c r="WR95" s="37" t="e">
        <v>#N/A</v>
      </c>
      <c r="WS95" s="37">
        <v>1.2689015405264477</v>
      </c>
      <c r="WT95" s="37" t="e">
        <v>#N/A</v>
      </c>
      <c r="WU95" s="37">
        <v>51.356782437612317</v>
      </c>
      <c r="WV95" t="e">
        <v>#N/A</v>
      </c>
      <c r="WW95"/>
      <c r="WX95" s="39">
        <v>4.4978670531857325</v>
      </c>
      <c r="WY95" s="39">
        <v>259.50231173380075</v>
      </c>
      <c r="WZ95" s="39">
        <v>9.8857515552303141</v>
      </c>
      <c r="XA95" s="39">
        <v>67.212624584717602</v>
      </c>
      <c r="XB95" s="227">
        <v>7845933620727540</v>
      </c>
      <c r="XC95" s="227">
        <v>2171203574343634</v>
      </c>
      <c r="XD95" s="39">
        <v>107.13131486815331</v>
      </c>
      <c r="XE95" s="39">
        <v>25.759184991764755</v>
      </c>
      <c r="XF95" s="47">
        <v>113.97835817038614</v>
      </c>
      <c r="XG95" s="47">
        <v>36.195685210778734</v>
      </c>
      <c r="XH95" s="220"/>
      <c r="XI95" s="223"/>
      <c r="XJ95" s="223"/>
      <c r="XK95" s="187">
        <v>116671922692705</v>
      </c>
      <c r="XL95" s="187">
        <v>729353894571820</v>
      </c>
      <c r="XM95" s="187">
        <v>2162789785898670</v>
      </c>
      <c r="XN95" s="187">
        <v>3682756383013720</v>
      </c>
      <c r="XO95" s="187">
        <v>5151147682685770</v>
      </c>
      <c r="XP95" s="187">
        <v>6510109936569830</v>
      </c>
      <c r="XQ95" s="187">
        <v>7687223560309490</v>
      </c>
      <c r="XR95" s="187">
        <v>8427822574306680</v>
      </c>
      <c r="XS95" s="187">
        <v>8580397879008170</v>
      </c>
      <c r="XT95" s="187">
        <v>8160596848881900</v>
      </c>
      <c r="XU95" s="187">
        <v>7365787447010280</v>
      </c>
      <c r="XV95" s="187">
        <v>6389397474998770</v>
      </c>
      <c r="XW95" s="187">
        <v>5291814614330970</v>
      </c>
      <c r="XX95" s="187">
        <v>4188579320944360</v>
      </c>
      <c r="XY95" s="187">
        <v>3131950491509080</v>
      </c>
      <c r="XZ95" s="187">
        <v>2163019209619630</v>
      </c>
      <c r="YA95" s="187">
        <v>1343995755358490</v>
      </c>
      <c r="YB95" s="187">
        <v>721592995565849</v>
      </c>
      <c r="YC95" s="187">
        <v>315548731567743</v>
      </c>
      <c r="YD95" s="187">
        <v>100106889855028</v>
      </c>
      <c r="YE95" s="187">
        <v>16973874557447.5</v>
      </c>
      <c r="YF95" s="187">
        <v>2476380624682.1201</v>
      </c>
      <c r="YG95" s="187">
        <v>2718311570128.8398</v>
      </c>
      <c r="YH95" s="187">
        <v>4273995234042.9702</v>
      </c>
      <c r="YI95" s="187">
        <v>4049543011652.5098</v>
      </c>
      <c r="YJ95" s="187">
        <v>2391384694879.4399</v>
      </c>
      <c r="YK95" s="187">
        <v>881921705740.23596</v>
      </c>
      <c r="YL95" s="187">
        <v>190842933190.61301</v>
      </c>
      <c r="YM95" s="187">
        <v>52579959949.585197</v>
      </c>
      <c r="YN95" s="187">
        <v>28123681004.495701</v>
      </c>
      <c r="YO95" s="187">
        <v>30517426479.841499</v>
      </c>
      <c r="YP95" s="187">
        <v>32201173401.5784</v>
      </c>
      <c r="YQ95" s="187">
        <v>30505910779.318901</v>
      </c>
      <c r="YR95" s="187">
        <v>25826230498.873299</v>
      </c>
      <c r="YS95" s="187">
        <v>20131882473.441299</v>
      </c>
      <c r="YT95"/>
      <c r="YU95" s="187"/>
      <c r="YV95" s="187"/>
      <c r="YW95" s="187"/>
      <c r="YX95" s="187">
        <v>427109611708497</v>
      </c>
      <c r="YY95" s="187">
        <v>596196717002493</v>
      </c>
      <c r="YZ95" s="187">
        <v>814383222340808</v>
      </c>
      <c r="ZA95" s="187">
        <v>1217478479954100</v>
      </c>
      <c r="ZB95" s="187">
        <v>1656748776571940</v>
      </c>
      <c r="ZC95" s="187">
        <v>2054057724269710</v>
      </c>
      <c r="ZD95" s="187">
        <v>2376942952376730</v>
      </c>
      <c r="ZE95" s="187">
        <v>2562966216455950</v>
      </c>
      <c r="ZF95" s="187">
        <v>2581004979758420</v>
      </c>
      <c r="ZG95" s="187">
        <v>2439497873662380</v>
      </c>
      <c r="ZH95" s="187">
        <v>2193907135641700</v>
      </c>
      <c r="ZI95" s="187">
        <v>1899671737208290</v>
      </c>
      <c r="ZJ95" s="187">
        <v>1573724486594850</v>
      </c>
      <c r="ZK95" s="187">
        <v>1247536184520810</v>
      </c>
      <c r="ZL95" s="187">
        <v>935768239618785</v>
      </c>
      <c r="ZM95" s="187">
        <v>650749523464299</v>
      </c>
      <c r="ZN95" s="187">
        <v>410360985781967</v>
      </c>
      <c r="ZO95" s="187">
        <v>227512455380412</v>
      </c>
      <c r="ZP95" s="187">
        <v>107598203257850</v>
      </c>
      <c r="ZQ95" s="187">
        <v>43404881694318.398</v>
      </c>
      <c r="ZR95" s="187">
        <v>16938804568692.5</v>
      </c>
      <c r="ZS95" s="187">
        <v>7276294512559.7598</v>
      </c>
      <c r="ZT95" s="187">
        <v>7445758391501.7598</v>
      </c>
      <c r="ZU95" s="187">
        <v>8752099315734.5996</v>
      </c>
      <c r="ZV95" s="187">
        <v>8273421696141.79</v>
      </c>
      <c r="ZW95" s="187">
        <v>5747589189557.3096</v>
      </c>
      <c r="ZX95" s="187">
        <v>2941818831922.1602</v>
      </c>
      <c r="ZY95" s="187">
        <v>1305577553287.1499</v>
      </c>
      <c r="ZZ95" s="187">
        <v>621629644777.81897</v>
      </c>
      <c r="AAA95" s="187">
        <v>350903748312.88397</v>
      </c>
      <c r="AAB95" s="187">
        <v>294966206647.06201</v>
      </c>
      <c r="AAC95" s="187">
        <v>313166880703.58801</v>
      </c>
      <c r="AAD95" s="187">
        <v>311073749382.34302</v>
      </c>
      <c r="AAE95" s="187">
        <v>282396417751.64801</v>
      </c>
      <c r="AAF95" s="187">
        <v>243358237006.79901</v>
      </c>
    </row>
    <row r="96" spans="1:708" x14ac:dyDescent="0.3">
      <c r="A96" s="2">
        <v>43133</v>
      </c>
      <c r="B96" s="4" t="s">
        <v>6</v>
      </c>
      <c r="C96" s="4" t="s">
        <v>29</v>
      </c>
      <c r="D96" s="4">
        <v>60</v>
      </c>
      <c r="E96" s="3">
        <v>0.64369212962962963</v>
      </c>
      <c r="F96" s="3">
        <v>0.65063657407407405</v>
      </c>
      <c r="G96" s="196"/>
      <c r="H96" s="57">
        <v>43133.643692129626</v>
      </c>
      <c r="I96" s="57">
        <v>43133.650636574072</v>
      </c>
      <c r="J96" s="196">
        <f t="shared" si="2"/>
        <v>90</v>
      </c>
      <c r="K96" s="77">
        <v>2.7</v>
      </c>
      <c r="L96" s="53">
        <v>92</v>
      </c>
      <c r="M96" s="53">
        <v>7.9</v>
      </c>
      <c r="N96" s="53">
        <v>1.5</v>
      </c>
      <c r="O96" s="53">
        <v>238</v>
      </c>
      <c r="P96" s="53">
        <v>982.2</v>
      </c>
      <c r="Q96" s="54">
        <v>162</v>
      </c>
      <c r="R96" s="210" t="s">
        <v>32</v>
      </c>
      <c r="S96" s="211">
        <v>14.04</v>
      </c>
      <c r="T96" s="211">
        <v>1.9599813866914841</v>
      </c>
      <c r="U96" s="212">
        <v>3151.8666666666668</v>
      </c>
      <c r="V96" s="78">
        <v>60</v>
      </c>
      <c r="W96" s="116">
        <v>5.5908333333333333</v>
      </c>
      <c r="X96" s="116">
        <v>88.242421875000005</v>
      </c>
      <c r="Y96" s="116">
        <v>2.5470312499999999</v>
      </c>
      <c r="Z96" s="117">
        <v>15.764318880166769</v>
      </c>
      <c r="AA96" s="117">
        <v>1600.3482581166666</v>
      </c>
      <c r="AB96" s="116">
        <v>1.2112484656833327</v>
      </c>
      <c r="AC96" s="116">
        <v>1.4330106176666682</v>
      </c>
      <c r="AD96" s="116">
        <v>36.922473958333335</v>
      </c>
      <c r="AE96" s="116">
        <v>12.263546650833337</v>
      </c>
      <c r="AF96" s="116">
        <v>351.13937499999997</v>
      </c>
      <c r="AG96" s="116">
        <v>1.1151495357333305</v>
      </c>
      <c r="AH96" s="116">
        <v>80.95893229166667</v>
      </c>
      <c r="AI96" s="116">
        <v>428.35583333333335</v>
      </c>
      <c r="AJ96" s="118">
        <v>59.238333333333337</v>
      </c>
      <c r="AK96" s="83">
        <v>1600.3820836605653</v>
      </c>
      <c r="AL96" s="84">
        <v>5.6333690555445255</v>
      </c>
      <c r="AM96" s="76"/>
      <c r="AN96" s="48">
        <v>371.03219393939435</v>
      </c>
      <c r="AO96" s="49">
        <v>54.926365351563568</v>
      </c>
      <c r="AP96" s="48">
        <v>1.4512827367013565</v>
      </c>
      <c r="AQ96" s="49">
        <v>2.8233596898492468E-2</v>
      </c>
      <c r="AR96" s="49">
        <v>1.1658791785165734</v>
      </c>
      <c r="AS96" s="49">
        <v>6.7172830427685275E-3</v>
      </c>
      <c r="AT96" s="89">
        <v>607.7385086426201</v>
      </c>
      <c r="AU96" s="90">
        <v>73.021436761037876</v>
      </c>
      <c r="AV96" s="89">
        <v>429.27974201076654</v>
      </c>
      <c r="AW96" s="90">
        <v>51.579129984779669</v>
      </c>
      <c r="AX96" s="74">
        <v>408.05083053538698</v>
      </c>
      <c r="AY96" s="74">
        <v>37.412773497587182</v>
      </c>
      <c r="AZ96" s="74">
        <v>314.50674380872181</v>
      </c>
      <c r="BA96" s="90">
        <v>30.601439248227958</v>
      </c>
      <c r="BB96" s="89">
        <v>1208.311791697537</v>
      </c>
      <c r="BC96" s="74">
        <v>170.65445538103282</v>
      </c>
      <c r="BD96" s="74">
        <v>391.08896040150626</v>
      </c>
      <c r="BE96" s="70">
        <v>60.05561710669334</v>
      </c>
      <c r="BF96" s="74">
        <v>271.01644170440818</v>
      </c>
      <c r="BG96" s="69">
        <v>71.444278408342072</v>
      </c>
      <c r="BH96" s="88">
        <v>247.53163797356666</v>
      </c>
      <c r="BI96" s="70">
        <v>29.741600361993797</v>
      </c>
      <c r="BJ96" s="70">
        <v>217.62136480249731</v>
      </c>
      <c r="BK96" s="70">
        <v>21.174512487307105</v>
      </c>
      <c r="BL96" s="70">
        <v>187.5284682718914</v>
      </c>
      <c r="BM96" s="69">
        <v>49.435510305015676</v>
      </c>
      <c r="BN96" s="71">
        <v>749469.24063572427</v>
      </c>
      <c r="BO96" s="72">
        <v>685045.12670166977</v>
      </c>
      <c r="BP96" s="73">
        <v>3230262072552133.5</v>
      </c>
      <c r="BQ96" s="73">
        <v>2952589873994083.5</v>
      </c>
      <c r="BR96" s="49">
        <v>62.499046544723655</v>
      </c>
      <c r="BS96" s="49">
        <v>52.917738688027519</v>
      </c>
      <c r="BT96" s="70">
        <v>269.37503059210684</v>
      </c>
      <c r="BU96" s="69">
        <v>228.07895905663145</v>
      </c>
      <c r="BV96" s="85">
        <v>561554560745495.56</v>
      </c>
      <c r="BW96" s="75">
        <v>679647354494299.37</v>
      </c>
      <c r="BX96" s="75">
        <v>781321936258555</v>
      </c>
      <c r="BY96" s="75">
        <v>994001493213007.75</v>
      </c>
      <c r="BZ96" s="75">
        <v>1075301624989441.7</v>
      </c>
      <c r="CA96" s="75">
        <v>1373543523600792.2</v>
      </c>
      <c r="CB96" s="75">
        <v>1511093134195078.2</v>
      </c>
      <c r="CC96" s="75">
        <v>1704310309964434.2</v>
      </c>
      <c r="CD96" s="75">
        <v>1806901524169315.7</v>
      </c>
      <c r="CE96" s="75">
        <v>2015247105770209.5</v>
      </c>
      <c r="CF96" s="75">
        <v>2150212457293185.5</v>
      </c>
      <c r="CG96" s="75">
        <v>2288205534106413</v>
      </c>
      <c r="CH96" s="75">
        <v>2528460746046335.5</v>
      </c>
      <c r="CI96" s="75">
        <v>2663971321150693</v>
      </c>
      <c r="CJ96" s="75">
        <v>2784478274988278.5</v>
      </c>
      <c r="CK96" s="75">
        <v>2922717122532108</v>
      </c>
      <c r="CL96" s="75">
        <v>3056876508019976.5</v>
      </c>
      <c r="CM96" s="75">
        <v>3210091843398148.5</v>
      </c>
      <c r="CN96" s="75">
        <v>3377027942360292</v>
      </c>
      <c r="CO96" s="75">
        <v>3381513934149488</v>
      </c>
      <c r="CP96" s="75">
        <v>3521945289787808.5</v>
      </c>
      <c r="CQ96" s="75">
        <v>3706255575320544</v>
      </c>
      <c r="CR96" s="75">
        <v>3768172491724081</v>
      </c>
      <c r="CS96" s="75">
        <v>3880938563639213</v>
      </c>
      <c r="CT96" s="75">
        <v>3970427048664096</v>
      </c>
      <c r="CU96" s="75">
        <v>4197868812206946</v>
      </c>
      <c r="CV96" s="75">
        <v>4275639257390553</v>
      </c>
      <c r="CW96" s="75">
        <v>4351632819031716.5</v>
      </c>
      <c r="CX96" s="75">
        <v>4447338773661291.5</v>
      </c>
      <c r="CY96" s="75">
        <v>4530099693782040</v>
      </c>
      <c r="CZ96" s="75">
        <v>4566009324166861</v>
      </c>
      <c r="DA96" s="75">
        <v>4648033738797833</v>
      </c>
      <c r="DB96" s="75">
        <v>4754271795530297</v>
      </c>
      <c r="DC96" s="75">
        <v>4778475376154494</v>
      </c>
      <c r="DD96" s="75">
        <v>4784848048996764</v>
      </c>
      <c r="DE96" s="75">
        <v>4779655045847926</v>
      </c>
      <c r="DF96" s="75">
        <v>4684205445158326</v>
      </c>
      <c r="DG96" s="75">
        <v>4531568471272613</v>
      </c>
      <c r="DH96" s="75">
        <v>4436544009583940</v>
      </c>
      <c r="DI96" s="75">
        <v>4287520409250575</v>
      </c>
      <c r="DJ96" s="75">
        <v>4136582089681377.5</v>
      </c>
      <c r="DK96" s="75">
        <v>4006746080648387</v>
      </c>
      <c r="DL96" s="75">
        <v>3827205529728053</v>
      </c>
      <c r="DM96" s="75">
        <v>3664126283577530.5</v>
      </c>
      <c r="DN96" s="75">
        <v>3452769679743755</v>
      </c>
      <c r="DO96" s="75">
        <v>3309317376922464</v>
      </c>
      <c r="DP96" s="75">
        <v>3159791126839306.5</v>
      </c>
      <c r="DQ96" s="75">
        <v>3041878631619977.5</v>
      </c>
      <c r="DR96" s="75">
        <v>2900084178225150</v>
      </c>
      <c r="DS96" s="75">
        <v>2758227423083718.5</v>
      </c>
      <c r="DT96" s="75">
        <v>2638923700202823</v>
      </c>
      <c r="DU96" s="75">
        <v>2478179443437474.5</v>
      </c>
      <c r="DV96" s="75">
        <v>2319266379783607</v>
      </c>
      <c r="DW96" s="75">
        <v>2179780374125251.5</v>
      </c>
      <c r="DX96" s="75">
        <v>2018401059454705.7</v>
      </c>
      <c r="DY96" s="75">
        <v>1872781477130859.7</v>
      </c>
      <c r="DZ96" s="75">
        <v>1718671466595161.5</v>
      </c>
      <c r="EA96" s="75">
        <v>1574876035464673.7</v>
      </c>
      <c r="EB96" s="75">
        <v>1418688012820780</v>
      </c>
      <c r="EC96" s="75">
        <v>1264330953197636</v>
      </c>
      <c r="ED96" s="75">
        <v>1135073170201119.5</v>
      </c>
      <c r="EE96" s="75">
        <v>990986524575165.87</v>
      </c>
      <c r="EF96" s="75">
        <v>864418785477860.25</v>
      </c>
      <c r="EG96" s="75">
        <v>766384888169164</v>
      </c>
      <c r="EH96" s="75">
        <v>661538326493228.87</v>
      </c>
      <c r="EI96" s="75">
        <v>562982581666966</v>
      </c>
      <c r="EJ96" s="75">
        <v>494356193963203.19</v>
      </c>
      <c r="EK96" s="75">
        <v>413336316421315.06</v>
      </c>
      <c r="EL96" s="75">
        <v>344510610982679.94</v>
      </c>
      <c r="EM96" s="75">
        <v>298762500669205.56</v>
      </c>
      <c r="EN96" s="75">
        <v>246183584335357.62</v>
      </c>
      <c r="EO96" s="75">
        <v>192800406514769.87</v>
      </c>
      <c r="EP96" s="75">
        <v>164888566430168.03</v>
      </c>
      <c r="EQ96" s="75">
        <v>131471273660711.16</v>
      </c>
      <c r="ER96" s="75">
        <v>103909206246645.55</v>
      </c>
      <c r="ES96" s="75">
        <v>81910880344788.812</v>
      </c>
      <c r="ET96" s="75">
        <v>68011745953686.125</v>
      </c>
      <c r="EU96" s="75">
        <v>50695479027322.18</v>
      </c>
      <c r="EV96" s="75">
        <v>33648649520192.539</v>
      </c>
      <c r="EW96" s="75">
        <v>29108843112553.73</v>
      </c>
      <c r="EX96" s="75">
        <v>22005117387054.676</v>
      </c>
      <c r="EY96" s="75">
        <v>17115084717445.24</v>
      </c>
      <c r="EZ96" s="75">
        <v>11682821222383.016</v>
      </c>
      <c r="FA96" s="75">
        <v>9541210402593.1719</v>
      </c>
      <c r="FB96" s="75">
        <v>6655287701585.8115</v>
      </c>
      <c r="FC96" s="75">
        <v>3759205515245.5298</v>
      </c>
      <c r="FD96" s="75">
        <v>3486572378249.8521</v>
      </c>
      <c r="FE96" s="75">
        <v>2388383676339.8271</v>
      </c>
      <c r="FF96" s="75">
        <v>2145002755170.0586</v>
      </c>
      <c r="FG96" s="75">
        <v>1185314157407.9497</v>
      </c>
      <c r="FH96" s="75">
        <v>1368907954177.355</v>
      </c>
      <c r="FI96" s="75">
        <v>549137957698.62659</v>
      </c>
      <c r="FJ96" s="182">
        <v>626730836508810.37</v>
      </c>
      <c r="FK96" s="75">
        <v>823046397942646.62</v>
      </c>
      <c r="FL96" s="75">
        <v>910842386509510.87</v>
      </c>
      <c r="FM96" s="75">
        <v>969783544388536.12</v>
      </c>
      <c r="FN96" s="75">
        <v>1170704544822171.2</v>
      </c>
      <c r="FO96" s="75">
        <v>1209776674191413.2</v>
      </c>
      <c r="FP96" s="75">
        <v>1437442040276600.7</v>
      </c>
      <c r="FQ96" s="75">
        <v>1610215180300889.7</v>
      </c>
      <c r="FR96" s="39">
        <v>1755990837377408</v>
      </c>
      <c r="FS96" s="39">
        <v>1835536806776965.7</v>
      </c>
      <c r="FT96" s="39">
        <v>2053912046235048</v>
      </c>
      <c r="FU96" s="39">
        <v>2278226336138066</v>
      </c>
      <c r="FV96" s="39">
        <v>2551609287895981.5</v>
      </c>
      <c r="FW96" s="39">
        <v>2661731739216522</v>
      </c>
      <c r="FX96" s="39">
        <v>2827946340936432</v>
      </c>
      <c r="FY96" s="39">
        <v>2998465078910559</v>
      </c>
      <c r="FZ96" s="39">
        <v>3147284193283061.5</v>
      </c>
      <c r="GA96" s="39">
        <v>3323923940543485.5</v>
      </c>
      <c r="GB96" s="39">
        <v>3478888835067927</v>
      </c>
      <c r="GC96" s="39">
        <v>3549051312497749.5</v>
      </c>
      <c r="GD96" s="39">
        <v>3680024816546256.5</v>
      </c>
      <c r="GE96" s="39">
        <v>3721420230233338.5</v>
      </c>
      <c r="GF96" s="39">
        <v>3887191222302725</v>
      </c>
      <c r="GG96" s="39">
        <v>4019754279233903.5</v>
      </c>
      <c r="GH96" s="39">
        <v>4118343362129939</v>
      </c>
      <c r="GI96" s="39">
        <v>4269133155469052.5</v>
      </c>
      <c r="GJ96" s="39">
        <v>4403391238541195.5</v>
      </c>
      <c r="GK96" s="39">
        <v>4533824465079076</v>
      </c>
      <c r="GL96" s="39">
        <v>4642349222528436</v>
      </c>
      <c r="GM96" s="39">
        <v>4736799342017835</v>
      </c>
      <c r="GN96" s="39">
        <v>4882271692109867</v>
      </c>
      <c r="GO96" s="39">
        <v>4885398726570354</v>
      </c>
      <c r="GP96" s="39">
        <v>4959373066648384</v>
      </c>
      <c r="GQ96" s="39">
        <v>4947134115844548</v>
      </c>
      <c r="GR96" s="39">
        <v>4978595051089186</v>
      </c>
      <c r="GS96" s="39">
        <v>5043756004168345</v>
      </c>
      <c r="GT96" s="39">
        <v>5090769505749762</v>
      </c>
      <c r="GU96" s="39">
        <v>5091814708914966</v>
      </c>
      <c r="GV96" s="39">
        <v>5141369568573521</v>
      </c>
      <c r="GW96" s="39">
        <v>5096772020353202</v>
      </c>
      <c r="GX96" s="39">
        <v>5080320556596789</v>
      </c>
      <c r="GY96" s="39">
        <v>4962550457012017</v>
      </c>
      <c r="GZ96" s="39">
        <v>4745195137080148</v>
      </c>
      <c r="HA96" s="39">
        <v>4572719038054625</v>
      </c>
      <c r="HB96" s="39">
        <v>4364905102489435.5</v>
      </c>
      <c r="HC96" s="39">
        <v>4152123546701704</v>
      </c>
      <c r="HD96" s="39">
        <v>3951335920882871</v>
      </c>
      <c r="HE96" s="39">
        <v>3734387207434305</v>
      </c>
      <c r="HF96" s="39">
        <v>3552770183959706</v>
      </c>
      <c r="HG96" s="39">
        <v>3324327490817688.5</v>
      </c>
      <c r="HH96" s="39">
        <v>3147257582295356</v>
      </c>
      <c r="HI96" s="39">
        <v>2963350291091824.5</v>
      </c>
      <c r="HJ96" s="39">
        <v>2742194361862124</v>
      </c>
      <c r="HK96" s="39">
        <v>2542514050237332</v>
      </c>
      <c r="HL96" s="39">
        <v>2301448922891707</v>
      </c>
      <c r="HM96" s="39">
        <v>2123827491043239.5</v>
      </c>
      <c r="HN96" s="39">
        <v>1915949174252667.5</v>
      </c>
      <c r="HO96" s="39">
        <v>1717016898309459.2</v>
      </c>
      <c r="HP96" s="39">
        <v>1532260788937881.7</v>
      </c>
      <c r="HQ96" s="39">
        <v>1391301142572107.7</v>
      </c>
      <c r="HR96" s="39">
        <v>1245531960184404.2</v>
      </c>
      <c r="HS96" s="39">
        <v>1089984124893804.6</v>
      </c>
      <c r="HT96" s="39">
        <v>968692340684804.75</v>
      </c>
      <c r="HU96" s="39">
        <v>859272920785787.37</v>
      </c>
      <c r="HV96" s="39">
        <v>749462979992719.62</v>
      </c>
      <c r="HW96" s="39">
        <v>650419371856652.5</v>
      </c>
      <c r="HX96" s="39">
        <v>563006562273634.62</v>
      </c>
      <c r="HY96" s="39">
        <v>481265412401080.75</v>
      </c>
      <c r="HZ96" s="39">
        <v>404354105689847</v>
      </c>
      <c r="IA96" s="39">
        <v>341049878146415.12</v>
      </c>
      <c r="IB96" s="39">
        <v>287254041617095.06</v>
      </c>
      <c r="IC96" s="39">
        <v>238125837413473.16</v>
      </c>
      <c r="ID96" s="39">
        <v>199676322088570.97</v>
      </c>
      <c r="IE96" s="39">
        <v>159341243662221.56</v>
      </c>
      <c r="IF96" s="39">
        <v>128918617950305.97</v>
      </c>
      <c r="IG96" s="39">
        <v>99420668784364.625</v>
      </c>
      <c r="IH96" s="39">
        <v>80490392484267.625</v>
      </c>
      <c r="II96" s="39">
        <v>65590008510622.484</v>
      </c>
      <c r="IJ96" s="39">
        <v>53024175301225.352</v>
      </c>
      <c r="IK96" s="39">
        <v>42226532903131.289</v>
      </c>
      <c r="IL96" s="39">
        <v>32267150616462.402</v>
      </c>
      <c r="IM96" s="39">
        <v>24233394036515.523</v>
      </c>
      <c r="IN96" s="39">
        <v>18745207737036.75</v>
      </c>
      <c r="IO96" s="39">
        <v>14858846455113.143</v>
      </c>
      <c r="IP96" s="39">
        <v>13171015669769.293</v>
      </c>
      <c r="IQ96" s="39">
        <v>9609052339870.4785</v>
      </c>
      <c r="IR96" s="39">
        <v>9609557666417.1328</v>
      </c>
      <c r="IS96" s="39">
        <v>7132156317855.5537</v>
      </c>
      <c r="IT96" s="39">
        <v>5715745701255.2793</v>
      </c>
      <c r="IU96" s="39">
        <v>3904548456129.9404</v>
      </c>
      <c r="IV96" s="39">
        <v>3511432883975.1465</v>
      </c>
      <c r="IW96" s="39">
        <v>2641483588160.0874</v>
      </c>
      <c r="IY96" s="219">
        <v>9.5304309860071612</v>
      </c>
      <c r="IZ96" s="219">
        <v>1.1125949508524078</v>
      </c>
      <c r="JA96" s="33">
        <v>1</v>
      </c>
      <c r="JB96" s="39">
        <v>9966809731173012</v>
      </c>
      <c r="JC96" s="39">
        <v>1417501828433496.7</v>
      </c>
      <c r="JD96" s="33">
        <v>1</v>
      </c>
      <c r="JE96" s="32">
        <v>1.0811754696877216E+16</v>
      </c>
      <c r="JF96" s="32">
        <v>1491137990648790.5</v>
      </c>
      <c r="JG96" s="32"/>
      <c r="JH96" s="32"/>
      <c r="JI96" s="32">
        <v>2097194925427170</v>
      </c>
      <c r="JJ96" s="32">
        <v>2155982047920130</v>
      </c>
      <c r="JK96" s="32">
        <v>4582979122292960</v>
      </c>
      <c r="JL96" s="32">
        <v>7863773332989080</v>
      </c>
      <c r="JM96" s="32">
        <v>9345229542647050</v>
      </c>
      <c r="JN96" s="32">
        <v>1.01106113864826E+16</v>
      </c>
      <c r="JO96" s="32">
        <v>1.05949606942115E+16</v>
      </c>
      <c r="JP96" s="32">
        <v>1.09562884688023E+16</v>
      </c>
      <c r="JQ96" s="32">
        <v>1.06757734527799E+16</v>
      </c>
      <c r="JR96" s="32">
        <v>9888226313334390</v>
      </c>
      <c r="JS96" s="32">
        <v>8810223920744110</v>
      </c>
      <c r="JT96" s="32">
        <v>7488678937149400</v>
      </c>
      <c r="JU96" s="32">
        <v>6399977361335520</v>
      </c>
      <c r="JV96" s="32">
        <v>5496936657253780</v>
      </c>
      <c r="JW96" s="32">
        <v>4434365233462840</v>
      </c>
      <c r="JX96" s="32">
        <v>3202246518373180</v>
      </c>
      <c r="JY96" s="32">
        <v>2158083877927050</v>
      </c>
      <c r="JZ96" s="32">
        <v>1279433280934000</v>
      </c>
      <c r="KA96" s="32">
        <v>705612339803979</v>
      </c>
      <c r="KB96" s="32">
        <v>424164498819328</v>
      </c>
      <c r="KC96" s="32">
        <v>242313692482461</v>
      </c>
      <c r="KD96" s="32">
        <v>157715486007907</v>
      </c>
      <c r="KE96" s="32">
        <v>97324873922841.594</v>
      </c>
      <c r="KF96" s="32">
        <v>60762949088295</v>
      </c>
      <c r="KG96" s="32">
        <v>34421847246583</v>
      </c>
      <c r="KH96" s="32">
        <v>18209885686870.5</v>
      </c>
      <c r="KI96" s="32">
        <v>8381970233517.4805</v>
      </c>
      <c r="KJ96" s="32">
        <v>4996394546376.2197</v>
      </c>
      <c r="KK96" s="32">
        <v>3205105581896.6699</v>
      </c>
      <c r="KL96" s="32">
        <v>2673173729584.2998</v>
      </c>
      <c r="KM96" s="33">
        <v>1</v>
      </c>
      <c r="KN96" s="32">
        <v>7771002876119100</v>
      </c>
      <c r="KO96" s="32">
        <v>110889.86789261943</v>
      </c>
      <c r="KP96" s="32">
        <v>5699767446263960</v>
      </c>
      <c r="KQ96" s="32">
        <v>4756759765091470</v>
      </c>
      <c r="KR96" s="32">
        <v>6171741332823210</v>
      </c>
      <c r="KS96" s="32">
        <v>5049111771027630</v>
      </c>
      <c r="KT96" s="32">
        <v>5220430003843100</v>
      </c>
      <c r="KU96" s="32">
        <v>4961205312916790</v>
      </c>
      <c r="KV96" s="32">
        <v>5725182441668630</v>
      </c>
      <c r="KW96" s="32">
        <v>6178205304542880</v>
      </c>
      <c r="KX96" s="32">
        <v>5881308917368920</v>
      </c>
      <c r="KY96" s="32">
        <v>5490639558352100</v>
      </c>
      <c r="KZ96" s="32">
        <v>6759465519965860</v>
      </c>
      <c r="LA96" s="32">
        <v>6765553586665820</v>
      </c>
      <c r="LB96" s="32">
        <v>7017249043286700</v>
      </c>
      <c r="LC96" s="32">
        <v>6706373573875720</v>
      </c>
      <c r="LD96" s="32">
        <v>7523520527481890</v>
      </c>
      <c r="LE96" s="32">
        <v>7185633277934990</v>
      </c>
      <c r="LF96" s="32">
        <v>7676620020679540</v>
      </c>
      <c r="LG96" s="32">
        <v>7649452214865080</v>
      </c>
      <c r="LH96" s="32">
        <v>8096200661768210</v>
      </c>
      <c r="LI96" s="32">
        <v>8504173656072770</v>
      </c>
      <c r="LJ96" s="32">
        <v>8252025311528240</v>
      </c>
      <c r="LK96" s="32">
        <v>8452689434945300</v>
      </c>
      <c r="LL96" s="32">
        <v>8318495262943540</v>
      </c>
      <c r="LM96" s="32">
        <v>8592110854550730</v>
      </c>
      <c r="LN96" s="32">
        <v>8560867980831070</v>
      </c>
      <c r="LO96" s="32">
        <v>8866936973092220</v>
      </c>
      <c r="LP96" s="32">
        <v>8781947528657060</v>
      </c>
      <c r="LQ96" s="32">
        <v>8986351360282980</v>
      </c>
      <c r="LR96" s="32">
        <v>9121538324521540</v>
      </c>
      <c r="LS96" s="32">
        <v>9192101470160320</v>
      </c>
      <c r="LT96" s="32">
        <v>9342207834275920</v>
      </c>
      <c r="LU96" s="32">
        <v>9474339581566600</v>
      </c>
      <c r="LV96" s="32">
        <v>9277780633397880</v>
      </c>
      <c r="LW96" s="32">
        <v>9542616561061830</v>
      </c>
      <c r="LX96" s="32">
        <v>9809996525540540</v>
      </c>
      <c r="LY96" s="32">
        <v>1.0143117095449E+16</v>
      </c>
      <c r="LZ96" s="32">
        <v>9899534460568440</v>
      </c>
      <c r="MA96" s="32">
        <v>1.0104973556153E+16</v>
      </c>
      <c r="MB96" s="32">
        <v>1.01944734915121E+16</v>
      </c>
      <c r="MC96" s="32">
        <v>9982030062711780</v>
      </c>
      <c r="MD96" s="32">
        <v>9844870724313280</v>
      </c>
      <c r="ME96" s="32">
        <v>9942157694102220</v>
      </c>
      <c r="MF96" s="32">
        <v>9704457428826810</v>
      </c>
      <c r="MG96" s="32">
        <v>9424757487281270</v>
      </c>
      <c r="MH96" s="32">
        <v>9033256285616380</v>
      </c>
      <c r="MI96" s="32">
        <v>9162157643472380</v>
      </c>
      <c r="MJ96" s="32">
        <v>8688487991430360</v>
      </c>
      <c r="MK96" s="32">
        <v>8604601547298290</v>
      </c>
      <c r="ML96" s="32">
        <v>8368105331509910</v>
      </c>
      <c r="MM96" s="32">
        <v>7712052586943070</v>
      </c>
      <c r="MN96" s="32">
        <v>7754744210272650</v>
      </c>
      <c r="MO96" s="32">
        <v>7383280031491370</v>
      </c>
      <c r="MP96" s="32">
        <v>6811134905902750</v>
      </c>
      <c r="MQ96" s="32">
        <v>6405815575799960</v>
      </c>
      <c r="MR96" s="32">
        <v>6056726121813220</v>
      </c>
      <c r="MS96" s="32">
        <v>5817466863400510</v>
      </c>
      <c r="MT96" s="32">
        <v>5330013857341480</v>
      </c>
      <c r="MU96" s="32">
        <v>4948749616078130</v>
      </c>
      <c r="MV96" s="32">
        <v>4628902826084080</v>
      </c>
      <c r="MW96" s="32">
        <v>4383152589598840</v>
      </c>
      <c r="MX96" s="32">
        <v>4100718530884030</v>
      </c>
      <c r="MY96" s="32">
        <v>3572883979399500</v>
      </c>
      <c r="MZ96" s="32">
        <v>3431218601205790</v>
      </c>
      <c r="NA96" s="32">
        <v>3020686971726300</v>
      </c>
      <c r="NB96" s="32">
        <v>2750631712649480</v>
      </c>
      <c r="NC96" s="32">
        <v>2311205978575520</v>
      </c>
      <c r="ND96" s="32">
        <v>2114323801210400</v>
      </c>
      <c r="NE96" s="32">
        <v>1797135449117500</v>
      </c>
      <c r="NF96" s="32">
        <v>1617888026287650</v>
      </c>
      <c r="NG96" s="32">
        <v>1381483212377870</v>
      </c>
      <c r="NH96" s="32">
        <v>1131847093176060</v>
      </c>
      <c r="NI96" s="32">
        <v>1008923946082770</v>
      </c>
      <c r="NJ96" s="32">
        <v>848026164424805</v>
      </c>
      <c r="NK96" s="32">
        <v>735928373898205</v>
      </c>
      <c r="NL96" s="32">
        <v>619474257029482</v>
      </c>
      <c r="NM96" s="32">
        <v>484284793679462</v>
      </c>
      <c r="NN96" s="32">
        <v>419929608325665</v>
      </c>
      <c r="NO96" s="32">
        <v>350989510942208</v>
      </c>
      <c r="NP96" s="32">
        <v>286084139173506</v>
      </c>
      <c r="NQ96" s="32">
        <v>227083737971272</v>
      </c>
      <c r="NR96" s="32">
        <v>186333187502231</v>
      </c>
      <c r="NS96" s="32">
        <v>145682796178632</v>
      </c>
      <c r="NT96" s="32">
        <v>114154485335715</v>
      </c>
      <c r="NU96" s="32">
        <v>104077135157780</v>
      </c>
      <c r="NV96" s="32">
        <v>77401308273054.406</v>
      </c>
      <c r="NW96" s="32">
        <v>64057383508526.5</v>
      </c>
      <c r="NX96" s="32">
        <v>52632838506843.203</v>
      </c>
      <c r="NY96" s="32">
        <v>38904281841051.102</v>
      </c>
      <c r="NZ96" s="32">
        <v>33955551235774.102</v>
      </c>
      <c r="OA96" s="32">
        <v>14767379981014</v>
      </c>
      <c r="OB96" s="32">
        <v>15989623071232.1</v>
      </c>
      <c r="OC96" s="32">
        <v>13192160159883.9</v>
      </c>
      <c r="OD96" s="32">
        <v>11201125780277.199</v>
      </c>
      <c r="OE96" s="32">
        <v>10440540728278.301</v>
      </c>
      <c r="OF96" s="32">
        <v>7791921717135.2695</v>
      </c>
      <c r="OG96" s="32">
        <v>11376737419747.199</v>
      </c>
      <c r="OH96" s="32">
        <v>5049357185792.4902</v>
      </c>
      <c r="OI96" s="32">
        <v>3618345788945.3501</v>
      </c>
      <c r="OJ96" s="32">
        <v>2202439958635.3301</v>
      </c>
      <c r="OL96" s="173">
        <v>251.55813674660666</v>
      </c>
      <c r="OM96" s="173">
        <v>60.944959141377055</v>
      </c>
      <c r="ON96" s="173" t="e">
        <v>#N/A</v>
      </c>
      <c r="OO96" s="173" t="e">
        <v>#N/A</v>
      </c>
      <c r="OP96" s="6">
        <v>222.16507977135961</v>
      </c>
      <c r="OQ96" s="6">
        <v>60.001972155238995</v>
      </c>
      <c r="OR96" s="6">
        <v>232.09063110667603</v>
      </c>
      <c r="OS96" s="6">
        <v>50.740785609764785</v>
      </c>
      <c r="OT96" s="175">
        <v>2344150680657340</v>
      </c>
      <c r="OU96" s="175">
        <v>1100822541495690</v>
      </c>
      <c r="OV96" s="176">
        <v>152.25802926211401</v>
      </c>
      <c r="OW96" s="176">
        <v>74.156264814929102</v>
      </c>
      <c r="OX96" s="39">
        <v>664212867121152</v>
      </c>
      <c r="OY96" s="39">
        <v>175418443300864</v>
      </c>
      <c r="OZ96" s="39">
        <v>499677334077440</v>
      </c>
      <c r="PA96" s="39">
        <v>365257742614528</v>
      </c>
      <c r="PB96" s="39">
        <v>360246690185216</v>
      </c>
      <c r="PC96" s="39">
        <v>409023727796224</v>
      </c>
      <c r="PD96" s="39">
        <v>314558807801856</v>
      </c>
      <c r="PE96" s="39">
        <v>595554123907072</v>
      </c>
      <c r="PF96" s="39">
        <v>534714167328768</v>
      </c>
      <c r="PG96" s="39">
        <v>846703812935680</v>
      </c>
      <c r="PH96" s="39">
        <v>956136492630016</v>
      </c>
      <c r="PI96" s="39">
        <v>860912168730624</v>
      </c>
      <c r="PJ96" s="39">
        <v>1191587270885370</v>
      </c>
      <c r="PK96" s="39">
        <v>907875891281920</v>
      </c>
      <c r="PL96" s="39">
        <v>953285976522752</v>
      </c>
      <c r="PM96" s="39">
        <v>1142138909753340</v>
      </c>
      <c r="PN96" s="39">
        <v>1272488617050110</v>
      </c>
      <c r="PO96" s="39">
        <v>1634003396329470</v>
      </c>
      <c r="PP96" s="39">
        <v>1486449794875390</v>
      </c>
      <c r="PQ96" s="39">
        <v>1637982817746940</v>
      </c>
      <c r="PR96" s="39">
        <v>1750787986292730</v>
      </c>
      <c r="PS96" s="39">
        <v>1918637992574970</v>
      </c>
      <c r="PT96" s="39">
        <v>2303055148089340</v>
      </c>
      <c r="PU96" s="39">
        <v>2437932153569280</v>
      </c>
      <c r="PV96" s="39">
        <v>2633339743764480</v>
      </c>
      <c r="PW96" s="39">
        <v>2692720350986240</v>
      </c>
      <c r="PX96" s="39">
        <v>2753362067980280</v>
      </c>
      <c r="PY96" s="39">
        <v>3068273365090300</v>
      </c>
      <c r="PZ96" s="39">
        <v>2992226674147320</v>
      </c>
      <c r="QA96" s="39">
        <v>3112107801313280</v>
      </c>
      <c r="QB96" s="39">
        <v>3550027230216190</v>
      </c>
      <c r="QC96" s="39">
        <v>3438537395404800</v>
      </c>
      <c r="QD96" s="39">
        <v>3593443980869630</v>
      </c>
      <c r="QE96" s="39">
        <v>3567818058498040</v>
      </c>
      <c r="QF96" s="39">
        <v>3759485805920250</v>
      </c>
      <c r="QG96" s="39">
        <v>3899622535725050</v>
      </c>
      <c r="QH96" s="39">
        <v>3983411442089980</v>
      </c>
      <c r="QI96" s="39">
        <v>3784303200698360</v>
      </c>
      <c r="QJ96" s="39">
        <v>3795029613084670</v>
      </c>
      <c r="QK96" s="39">
        <v>3963693515669500</v>
      </c>
      <c r="QL96" s="39">
        <v>3887149950697470</v>
      </c>
      <c r="QM96" s="39">
        <v>3925646816313340</v>
      </c>
      <c r="QN96" s="39">
        <v>3884978307858430</v>
      </c>
      <c r="QO96" s="39">
        <v>3808763576320000</v>
      </c>
      <c r="QP96" s="39">
        <v>3739078268813310</v>
      </c>
      <c r="QQ96" s="39">
        <v>3580348088713210</v>
      </c>
      <c r="QR96" s="39">
        <v>3483929294143480</v>
      </c>
      <c r="QS96" s="39">
        <v>3273842042601470</v>
      </c>
      <c r="QT96" s="39">
        <v>3071556062281720</v>
      </c>
      <c r="QU96" s="39">
        <v>2821769354280960</v>
      </c>
      <c r="QV96" s="39">
        <v>2749512435105790</v>
      </c>
      <c r="QW96" s="39">
        <v>2668644106502140</v>
      </c>
      <c r="QX96" s="39">
        <v>2547977000321020</v>
      </c>
      <c r="QY96" s="39">
        <v>2375402261577720</v>
      </c>
      <c r="QZ96" s="39">
        <v>2256006197280760</v>
      </c>
      <c r="RA96" s="39">
        <v>2180926410850300</v>
      </c>
      <c r="RB96" s="39">
        <v>2015543863279610</v>
      </c>
      <c r="RC96" s="39">
        <v>1866460179726330</v>
      </c>
      <c r="RD96" s="39">
        <v>1726825558441980</v>
      </c>
      <c r="RE96" s="39">
        <v>1599622719995900</v>
      </c>
      <c r="RF96" s="39">
        <v>1515420020375550</v>
      </c>
      <c r="RG96" s="39">
        <v>1380158481104890</v>
      </c>
      <c r="RH96" s="39">
        <v>1305575837138940</v>
      </c>
      <c r="RI96" s="39">
        <v>1139409458036730</v>
      </c>
      <c r="RJ96" s="39">
        <v>1017954091139070</v>
      </c>
      <c r="RK96" s="39">
        <v>975416399495168</v>
      </c>
      <c r="RL96" s="39">
        <v>802265329827840</v>
      </c>
      <c r="RM96" s="39">
        <v>692741986058240</v>
      </c>
      <c r="RN96" s="39">
        <v>618435964829696</v>
      </c>
      <c r="RO96" s="39">
        <v>577298499633152</v>
      </c>
      <c r="RP96" s="39">
        <v>495468601671680</v>
      </c>
      <c r="RQ96" s="39">
        <v>419350641115136</v>
      </c>
      <c r="RR96" s="39">
        <v>340344784814080</v>
      </c>
      <c r="RS96" s="39">
        <v>294807662493696</v>
      </c>
      <c r="RT96" s="39">
        <v>248828728967168</v>
      </c>
      <c r="RU96" s="39">
        <v>196850044895232</v>
      </c>
      <c r="RV96" s="39">
        <v>160969686777856</v>
      </c>
      <c r="RW96" s="39">
        <v>133510836781056</v>
      </c>
      <c r="RX96" s="39">
        <v>126327571087360</v>
      </c>
      <c r="RY96" s="39">
        <v>85714016403456</v>
      </c>
      <c r="RZ96" s="39">
        <v>61273261735936</v>
      </c>
      <c r="SA96" s="39">
        <v>56357831049216</v>
      </c>
      <c r="SB96" s="39">
        <v>39387706425344</v>
      </c>
      <c r="SC96" s="39">
        <v>32530843566080</v>
      </c>
      <c r="SD96" s="39">
        <v>24172419874816</v>
      </c>
      <c r="SE96" s="39">
        <v>15178720608256</v>
      </c>
      <c r="SF96" s="39">
        <v>20969540288512</v>
      </c>
      <c r="SG96" s="39">
        <v>8503473733632</v>
      </c>
      <c r="SH96" s="39">
        <v>9180498886656</v>
      </c>
      <c r="SI96" s="39">
        <v>5241584484352</v>
      </c>
      <c r="SJ96" s="39">
        <v>2989455048704</v>
      </c>
      <c r="SK96" s="39">
        <v>2337566621696</v>
      </c>
      <c r="SL96" s="39">
        <v>775866482688</v>
      </c>
      <c r="SM96" s="39">
        <v>1600078872576</v>
      </c>
      <c r="SN96" s="39">
        <v>1202778406912</v>
      </c>
      <c r="SO96" s="39">
        <v>2203096186880</v>
      </c>
      <c r="SP96" s="39">
        <v>231065927680</v>
      </c>
      <c r="SQ96" s="39">
        <v>0</v>
      </c>
      <c r="SR96" s="39">
        <v>0</v>
      </c>
      <c r="SS96" s="39">
        <v>508224855867392</v>
      </c>
      <c r="ST96" s="39">
        <v>174233099436032</v>
      </c>
      <c r="SU96" s="39">
        <v>528605515874304</v>
      </c>
      <c r="SV96" s="39">
        <v>221234889490432</v>
      </c>
      <c r="SW96" s="39">
        <v>177090997518336</v>
      </c>
      <c r="SX96" s="39">
        <v>249895172702208</v>
      </c>
      <c r="SY96" s="39">
        <v>146989635338240</v>
      </c>
      <c r="SZ96" s="39">
        <v>252178350473216</v>
      </c>
      <c r="TA96" s="39">
        <v>241497572114432</v>
      </c>
      <c r="TB96" s="39">
        <v>376592161308672</v>
      </c>
      <c r="TC96" s="39">
        <v>353481009397760</v>
      </c>
      <c r="TD96" s="39">
        <v>386398611832832</v>
      </c>
      <c r="TE96" s="39">
        <v>492279219355648</v>
      </c>
      <c r="TF96" s="39">
        <v>384501477801984</v>
      </c>
      <c r="TG96" s="39">
        <v>391382887825408</v>
      </c>
      <c r="TH96" s="39">
        <v>468404435681280</v>
      </c>
      <c r="TI96" s="39">
        <v>499048490467328</v>
      </c>
      <c r="TJ96" s="39">
        <v>647050513350656</v>
      </c>
      <c r="TK96" s="39">
        <v>600250871971840</v>
      </c>
      <c r="TL96" s="39">
        <v>662296707727360</v>
      </c>
      <c r="TM96" s="39">
        <v>698617367101440</v>
      </c>
      <c r="TN96" s="39">
        <v>742590987108352</v>
      </c>
      <c r="TO96" s="39">
        <v>923267913220096</v>
      </c>
      <c r="TP96" s="39">
        <v>970821388468224</v>
      </c>
      <c r="TQ96" s="39">
        <v>1055169311670270</v>
      </c>
      <c r="TR96" s="39">
        <v>1072319988498430</v>
      </c>
      <c r="TS96" s="39">
        <v>1107871714508800</v>
      </c>
      <c r="TT96" s="39">
        <v>1226284701057020</v>
      </c>
      <c r="TU96" s="39">
        <v>1195305638821880</v>
      </c>
      <c r="TV96" s="39">
        <v>1284805375295480</v>
      </c>
      <c r="TW96" s="39">
        <v>1437501260562430</v>
      </c>
      <c r="TX96" s="39">
        <v>1419880888795130</v>
      </c>
      <c r="TY96" s="39">
        <v>1468941629128700</v>
      </c>
      <c r="TZ96" s="39">
        <v>1469854041243640</v>
      </c>
      <c r="UA96" s="39">
        <v>1548787487080440</v>
      </c>
      <c r="UB96" s="39">
        <v>1604162903080960</v>
      </c>
      <c r="UC96" s="39">
        <v>1642661245091840</v>
      </c>
      <c r="UD96" s="39">
        <v>1575964429516800</v>
      </c>
      <c r="UE96" s="39">
        <v>1573645818265600</v>
      </c>
      <c r="UF96" s="39">
        <v>1634868563804160</v>
      </c>
      <c r="UG96" s="39">
        <v>1610967339237370</v>
      </c>
      <c r="UH96" s="39">
        <v>1621215802294270</v>
      </c>
      <c r="UI96" s="39">
        <v>1620239905193980</v>
      </c>
      <c r="UJ96" s="39">
        <v>1576247763140600</v>
      </c>
      <c r="UK96" s="39">
        <v>1558717988339710</v>
      </c>
      <c r="UL96" s="39">
        <v>1494447963504640</v>
      </c>
      <c r="UM96" s="39">
        <v>1465688191401980</v>
      </c>
      <c r="UN96" s="39">
        <v>1384004490100730</v>
      </c>
      <c r="UO96" s="39">
        <v>1322567801503740</v>
      </c>
      <c r="UP96" s="39">
        <v>1217103403155450</v>
      </c>
      <c r="UQ96" s="39">
        <v>1236352238616570</v>
      </c>
      <c r="UR96" s="39">
        <v>1212471549362170</v>
      </c>
      <c r="US96" s="39">
        <v>1173176625135610</v>
      </c>
      <c r="UT96" s="39">
        <v>1119690793418750</v>
      </c>
      <c r="UU96" s="39">
        <v>1070831245459450</v>
      </c>
      <c r="UV96" s="39">
        <v>1047679425576960</v>
      </c>
      <c r="UW96" s="39">
        <v>977071371190272</v>
      </c>
      <c r="UX96" s="39">
        <v>909937676910592</v>
      </c>
      <c r="UY96" s="39">
        <v>849106578702336</v>
      </c>
      <c r="UZ96" s="39">
        <v>794049527152640</v>
      </c>
      <c r="VA96" s="39">
        <v>757667328950272</v>
      </c>
      <c r="VB96" s="39">
        <v>691414639837184</v>
      </c>
      <c r="VC96" s="39">
        <v>654478055309312</v>
      </c>
      <c r="VD96" s="39">
        <v>587704131649536</v>
      </c>
      <c r="VE96" s="39">
        <v>508890273808384</v>
      </c>
      <c r="VF96" s="39">
        <v>488573300113408</v>
      </c>
      <c r="VG96" s="39">
        <v>405777437163520</v>
      </c>
      <c r="VH96" s="39">
        <v>350864803889152</v>
      </c>
      <c r="VI96" s="39">
        <v>309691334787072</v>
      </c>
      <c r="VJ96" s="39">
        <v>298202968358912</v>
      </c>
      <c r="VK96" s="39">
        <v>247747185737728</v>
      </c>
      <c r="VL96" s="39">
        <v>213789295247360</v>
      </c>
      <c r="VM96" s="39">
        <v>177229610876928</v>
      </c>
      <c r="VN96" s="39">
        <v>149470297718784</v>
      </c>
      <c r="VO96" s="39">
        <v>126459431616512</v>
      </c>
      <c r="VP96" s="39">
        <v>102583179935744</v>
      </c>
      <c r="VQ96" s="39">
        <v>83161883082752</v>
      </c>
      <c r="VR96" s="39">
        <v>66833600217088</v>
      </c>
      <c r="VS96" s="39">
        <v>65801717547008</v>
      </c>
      <c r="VT96" s="39">
        <v>43289168314368</v>
      </c>
      <c r="VU96" s="39">
        <v>32936554397696</v>
      </c>
      <c r="VV96" s="39">
        <v>30508366954496</v>
      </c>
      <c r="VW96" s="39">
        <v>19575695474688</v>
      </c>
      <c r="VX96" s="39">
        <v>16531415105536</v>
      </c>
      <c r="VY96" s="39">
        <v>12417846214656</v>
      </c>
      <c r="VZ96" s="39">
        <v>7594773577728</v>
      </c>
      <c r="WA96" s="39">
        <v>10366029398016</v>
      </c>
      <c r="WB96" s="39">
        <v>5608467070976</v>
      </c>
      <c r="WC96" s="39">
        <v>4818831147008</v>
      </c>
      <c r="WD96" s="39">
        <v>3170187345920</v>
      </c>
      <c r="WE96" s="39">
        <v>1972509081600</v>
      </c>
      <c r="WF96" s="39">
        <v>1736345518080</v>
      </c>
      <c r="WG96" s="39">
        <v>796265414656</v>
      </c>
      <c r="WH96" s="39">
        <v>1266002690048</v>
      </c>
      <c r="WI96" s="39">
        <v>975957393408</v>
      </c>
      <c r="WJ96" s="39">
        <v>1426578472960</v>
      </c>
      <c r="WK96" s="39">
        <v>480326615040</v>
      </c>
      <c r="WL96" s="39">
        <v>409423183872</v>
      </c>
      <c r="WM96" s="39">
        <v>411355611136</v>
      </c>
      <c r="WN96" s="36"/>
      <c r="WO96" s="37">
        <v>1.2708083045830652</v>
      </c>
      <c r="WP96" s="37" t="e">
        <v>#N/A</v>
      </c>
      <c r="WQ96" s="37">
        <v>27.992128149004436</v>
      </c>
      <c r="WR96" s="37" t="e">
        <v>#N/A</v>
      </c>
      <c r="WS96" s="37">
        <v>8.7530621402475042</v>
      </c>
      <c r="WT96" s="37" t="e">
        <v>#N/A</v>
      </c>
      <c r="WU96" s="37">
        <v>192.8039313579981</v>
      </c>
      <c r="WV96" t="e">
        <v>#N/A</v>
      </c>
      <c r="WW96"/>
      <c r="WX96" s="39">
        <v>4.2378245257572589</v>
      </c>
      <c r="WY96" s="39">
        <v>171.56271719038739</v>
      </c>
      <c r="WZ96" s="39">
        <v>16.530448867553606</v>
      </c>
      <c r="XA96" s="39">
        <v>67.113835376532393</v>
      </c>
      <c r="XB96" s="227">
        <v>8497235604477947</v>
      </c>
      <c r="XC96" s="227">
        <v>1365385510822514.5</v>
      </c>
      <c r="XD96" s="39">
        <v>242.88257614963899</v>
      </c>
      <c r="XE96" s="39">
        <v>38.106307139308981</v>
      </c>
      <c r="XF96" s="47">
        <v>283.21983299182205</v>
      </c>
      <c r="XG96" s="47">
        <v>50.330490741607385</v>
      </c>
      <c r="XH96" s="221"/>
      <c r="XI96" s="224"/>
      <c r="XJ96" s="224"/>
      <c r="XK96" s="51">
        <v>23916186135279.301</v>
      </c>
      <c r="XL96" s="51">
        <v>197947740687120</v>
      </c>
      <c r="XM96" s="51">
        <v>979782381969446</v>
      </c>
      <c r="XN96" s="51">
        <v>1928433870954680</v>
      </c>
      <c r="XO96" s="51">
        <v>2994263095024140</v>
      </c>
      <c r="XP96" s="51">
        <v>4180045674306590</v>
      </c>
      <c r="XQ96" s="51">
        <v>5473993367144270</v>
      </c>
      <c r="XR96" s="51">
        <v>6719105462473650</v>
      </c>
      <c r="XS96" s="51">
        <v>7805363453156790</v>
      </c>
      <c r="XT96" s="51">
        <v>8684289507809020</v>
      </c>
      <c r="XU96" s="51">
        <v>9369427327295470</v>
      </c>
      <c r="XV96" s="51">
        <v>9777615777953510</v>
      </c>
      <c r="XW96" s="51">
        <v>9714919076537420</v>
      </c>
      <c r="XX96" s="51">
        <v>9206421745869940</v>
      </c>
      <c r="XY96" s="51">
        <v>8213158383796270</v>
      </c>
      <c r="XZ96" s="51">
        <v>6776210802307030</v>
      </c>
      <c r="YA96" s="51">
        <v>5106681617797690</v>
      </c>
      <c r="YB96" s="51">
        <v>3454173956623870</v>
      </c>
      <c r="YC96" s="51">
        <v>2064161189112060</v>
      </c>
      <c r="YD96" s="51">
        <v>1062631956181520</v>
      </c>
      <c r="YE96" s="51">
        <v>449848387935962</v>
      </c>
      <c r="YF96" s="51">
        <v>138844890770518</v>
      </c>
      <c r="YG96" s="51">
        <v>21328765484308.699</v>
      </c>
      <c r="YH96" s="51">
        <v>245737938708.556</v>
      </c>
      <c r="YI96" s="51">
        <v>404940086640.99799</v>
      </c>
      <c r="YJ96" s="51">
        <v>1113999488396.5901</v>
      </c>
      <c r="YK96" s="51">
        <v>901518123609.38306</v>
      </c>
      <c r="YL96" s="51">
        <v>390871047705.10101</v>
      </c>
      <c r="YM96" s="51">
        <v>124207626640.61099</v>
      </c>
      <c r="YN96" s="51">
        <v>38975516757.698303</v>
      </c>
      <c r="YO96" s="51">
        <v>11612159558.9972</v>
      </c>
      <c r="YP96" s="51">
        <v>3262570536.8549399</v>
      </c>
      <c r="YQ96" s="51">
        <v>815330917.24479997</v>
      </c>
      <c r="YR96" s="51">
        <v>293945755.10943103</v>
      </c>
      <c r="YS96" s="51">
        <v>0</v>
      </c>
      <c r="YT96"/>
      <c r="YU96" s="51"/>
      <c r="YV96" s="51"/>
      <c r="YW96" s="51"/>
      <c r="YX96" s="51">
        <v>135522666259484</v>
      </c>
      <c r="YY96" s="51">
        <v>214624158587284</v>
      </c>
      <c r="YZ96" s="51">
        <v>237179309987704</v>
      </c>
      <c r="ZA96" s="51">
        <v>328605906555783</v>
      </c>
      <c r="ZB96" s="51">
        <v>471468766212380</v>
      </c>
      <c r="ZC96" s="51">
        <v>642974850879216</v>
      </c>
      <c r="ZD96" s="51">
        <v>831743972481705</v>
      </c>
      <c r="ZE96" s="51">
        <v>1011446700859810</v>
      </c>
      <c r="ZF96" s="51">
        <v>1164508862815890</v>
      </c>
      <c r="ZG96" s="51">
        <v>1285759411877340</v>
      </c>
      <c r="ZH96" s="51">
        <v>1381417118271350</v>
      </c>
      <c r="ZI96" s="51">
        <v>1440773480346240</v>
      </c>
      <c r="ZJ96" s="51">
        <v>1434559527553320</v>
      </c>
      <c r="ZK96" s="51">
        <v>1365168591588200</v>
      </c>
      <c r="ZL96" s="51">
        <v>1225403836418050</v>
      </c>
      <c r="ZM96" s="51">
        <v>1018987345398290</v>
      </c>
      <c r="ZN96" s="51">
        <v>775437825381262</v>
      </c>
      <c r="ZO96" s="51">
        <v>530898241971869</v>
      </c>
      <c r="ZP96" s="51">
        <v>322479298674237</v>
      </c>
      <c r="ZQ96" s="51">
        <v>170494979644379</v>
      </c>
      <c r="ZR96" s="51">
        <v>76872198411411.906</v>
      </c>
      <c r="ZS96" s="51">
        <v>29663514314713.699</v>
      </c>
      <c r="ZT96" s="51">
        <v>11044149603739.699</v>
      </c>
      <c r="ZU96" s="51">
        <v>1479413965501.47</v>
      </c>
      <c r="ZV96" s="51">
        <v>1987103016556.1399</v>
      </c>
      <c r="ZW96" s="51">
        <v>3063381210448.8198</v>
      </c>
      <c r="ZX96" s="51">
        <v>2720144240251.2402</v>
      </c>
      <c r="ZY96" s="51">
        <v>1647926384664.3899</v>
      </c>
      <c r="ZZ96" s="51">
        <v>795739933001.88</v>
      </c>
      <c r="AAA96" s="51">
        <v>354250925705.13501</v>
      </c>
      <c r="AAB96" s="51">
        <v>154274877087.64801</v>
      </c>
      <c r="AAC96" s="51">
        <v>55858627980.187202</v>
      </c>
      <c r="AAD96" s="51">
        <v>19482826593.431999</v>
      </c>
      <c r="AAE96" s="51">
        <v>7024012035.5799704</v>
      </c>
      <c r="AAF96" s="51">
        <v>0</v>
      </c>
    </row>
    <row r="97" spans="1:708" x14ac:dyDescent="0.3">
      <c r="A97" s="2">
        <v>43133</v>
      </c>
      <c r="B97" s="4" t="s">
        <v>6</v>
      </c>
      <c r="C97" s="4" t="s">
        <v>29</v>
      </c>
      <c r="D97" s="4">
        <v>23</v>
      </c>
      <c r="E97" s="3">
        <v>0.65115740740740746</v>
      </c>
      <c r="F97" s="3">
        <v>0.65815972222222219</v>
      </c>
      <c r="G97" s="196"/>
      <c r="H97" s="57">
        <v>43133.65115740741</v>
      </c>
      <c r="I97" s="57">
        <v>43133.658159722225</v>
      </c>
      <c r="J97" s="196">
        <f t="shared" si="2"/>
        <v>91</v>
      </c>
      <c r="K97" s="77">
        <v>2.6</v>
      </c>
      <c r="L97" s="53">
        <v>94</v>
      </c>
      <c r="M97" s="53">
        <v>4</v>
      </c>
      <c r="N97" s="53">
        <v>1.7</v>
      </c>
      <c r="O97" s="53">
        <v>279</v>
      </c>
      <c r="P97" s="53">
        <v>982</v>
      </c>
      <c r="Q97" s="54">
        <v>149</v>
      </c>
      <c r="R97" s="210" t="s">
        <v>32</v>
      </c>
      <c r="S97" s="211">
        <v>14.04</v>
      </c>
      <c r="T97" s="211">
        <v>1.9599813866914841</v>
      </c>
      <c r="U97" s="212">
        <v>3151.8666666666668</v>
      </c>
      <c r="V97" s="78">
        <v>23</v>
      </c>
      <c r="W97" s="116">
        <v>5.8962809917355372</v>
      </c>
      <c r="X97" s="116">
        <v>85.216683884297524</v>
      </c>
      <c r="Y97" s="116">
        <v>1.5783574380165288</v>
      </c>
      <c r="Z97" s="117">
        <v>0.12525321982644602</v>
      </c>
      <c r="AA97" s="117">
        <v>375.66556586280973</v>
      </c>
      <c r="AB97" s="116">
        <v>1.0075265268099158</v>
      </c>
      <c r="AC97" s="116">
        <v>1.0378983519173557</v>
      </c>
      <c r="AD97" s="116">
        <v>8.7943698347107446</v>
      </c>
      <c r="AE97" s="116">
        <v>3.2048138077851509</v>
      </c>
      <c r="AF97" s="116">
        <v>165.96621900826446</v>
      </c>
      <c r="AG97" s="116">
        <v>1.0059651054876029</v>
      </c>
      <c r="AH97" s="116">
        <v>58.161066632231403</v>
      </c>
      <c r="AI97" s="116">
        <v>424.82345041322316</v>
      </c>
      <c r="AJ97" s="118">
        <v>22.144137396694216</v>
      </c>
      <c r="AK97" s="83">
        <v>375.66316695544538</v>
      </c>
      <c r="AL97" s="84">
        <v>5.1402891550904046</v>
      </c>
      <c r="AM97" s="76"/>
      <c r="AN97" s="48">
        <v>40.631462809917139</v>
      </c>
      <c r="AO97" s="49">
        <v>67.93646472014666</v>
      </c>
      <c r="AP97" s="48">
        <v>1.6630505299473011</v>
      </c>
      <c r="AQ97" s="49">
        <v>6.2716257020611663E-2</v>
      </c>
      <c r="AR97" s="49">
        <v>1.2129578013939655</v>
      </c>
      <c r="AS97" s="49">
        <v>2.6590961653906044E-2</v>
      </c>
      <c r="AT97" s="89">
        <v>51.971358789548304</v>
      </c>
      <c r="AU97" s="90">
        <v>309.73975567108079</v>
      </c>
      <c r="AV97" s="89">
        <v>5.1971358789548292</v>
      </c>
      <c r="AW97" s="90">
        <v>30.97397556710807</v>
      </c>
      <c r="AX97" s="74">
        <v>12.56045681315789</v>
      </c>
      <c r="AY97" s="74">
        <v>12.469505464870581</v>
      </c>
      <c r="AZ97" s="74">
        <v>9.738538114643859</v>
      </c>
      <c r="BA97" s="90">
        <v>15.201309062272161</v>
      </c>
      <c r="BB97" s="89">
        <v>31.056370098264491</v>
      </c>
      <c r="BC97" s="74">
        <v>51.273096855787379</v>
      </c>
      <c r="BD97" s="74">
        <v>11.73627232761736</v>
      </c>
      <c r="BE97" s="70">
        <v>27.486882771581563</v>
      </c>
      <c r="BF97" s="74">
        <v>9.2325422866806122</v>
      </c>
      <c r="BG97" s="69">
        <v>34.185495776401204</v>
      </c>
      <c r="BH97" s="88"/>
      <c r="BI97" s="70"/>
      <c r="BJ97" s="70"/>
      <c r="BK97" s="70"/>
      <c r="BL97" s="70"/>
      <c r="BM97" s="69"/>
      <c r="BN97" s="71"/>
      <c r="BP97" s="73"/>
      <c r="BQ97" s="73"/>
      <c r="BT97" s="70"/>
      <c r="BU97" s="69"/>
      <c r="BV97" s="85"/>
      <c r="BW97" s="75"/>
      <c r="BX97" s="75"/>
      <c r="BY97" s="75"/>
      <c r="BZ97" s="75"/>
      <c r="CA97" s="75"/>
      <c r="CB97" s="75"/>
      <c r="CC97" s="75"/>
      <c r="CD97" s="75"/>
      <c r="CE97" s="75"/>
      <c r="CF97" s="75"/>
      <c r="CG97" s="75"/>
      <c r="CH97" s="75"/>
      <c r="CI97" s="75"/>
      <c r="CJ97" s="75"/>
      <c r="CK97" s="75"/>
      <c r="CL97" s="75"/>
      <c r="CM97" s="75"/>
      <c r="CN97" s="75"/>
      <c r="CO97" s="75"/>
      <c r="CP97" s="75"/>
      <c r="CQ97" s="75"/>
      <c r="CR97" s="75"/>
      <c r="CS97" s="75"/>
      <c r="CT97" s="75"/>
      <c r="CU97" s="75"/>
      <c r="CV97" s="75"/>
      <c r="CW97" s="75"/>
      <c r="CX97" s="75"/>
      <c r="CY97" s="75"/>
      <c r="CZ97" s="75"/>
      <c r="DA97" s="75"/>
      <c r="DB97" s="75"/>
      <c r="DC97" s="75"/>
      <c r="DD97" s="75"/>
      <c r="DE97" s="75"/>
      <c r="DF97" s="75"/>
      <c r="DG97" s="75"/>
      <c r="DH97" s="75"/>
      <c r="DI97" s="75"/>
      <c r="DJ97" s="75"/>
      <c r="DK97" s="75"/>
      <c r="DL97" s="75"/>
      <c r="DM97" s="75"/>
      <c r="DN97" s="75"/>
      <c r="DO97" s="75"/>
      <c r="DP97" s="75"/>
      <c r="DQ97" s="75"/>
      <c r="DR97" s="75"/>
      <c r="DS97" s="75"/>
      <c r="DT97" s="75"/>
      <c r="DU97" s="75"/>
      <c r="DV97" s="75"/>
      <c r="DW97" s="75"/>
      <c r="DX97" s="75"/>
      <c r="DY97" s="75"/>
      <c r="DZ97" s="75"/>
      <c r="EA97" s="75"/>
      <c r="EB97" s="75"/>
      <c r="EC97" s="75"/>
      <c r="ED97" s="75"/>
      <c r="EE97" s="75"/>
      <c r="EF97" s="75"/>
      <c r="EG97" s="75"/>
      <c r="EH97" s="75"/>
      <c r="EI97" s="75"/>
      <c r="EJ97" s="75"/>
      <c r="EK97" s="75"/>
      <c r="EL97" s="75"/>
      <c r="EM97" s="75"/>
      <c r="EN97" s="75"/>
      <c r="EO97" s="75"/>
      <c r="EP97" s="75"/>
      <c r="EQ97" s="75"/>
      <c r="ER97" s="75"/>
      <c r="ES97" s="75"/>
      <c r="ET97" s="75"/>
      <c r="EU97" s="75"/>
      <c r="EV97" s="75"/>
      <c r="EW97" s="75"/>
      <c r="EX97" s="75"/>
      <c r="EY97" s="75"/>
      <c r="EZ97" s="75"/>
      <c r="FA97" s="75"/>
      <c r="FB97" s="75"/>
      <c r="FC97" s="75"/>
      <c r="FD97" s="75"/>
      <c r="FE97" s="75"/>
      <c r="FF97" s="75"/>
      <c r="FG97" s="75"/>
      <c r="FH97" s="75"/>
      <c r="FI97" s="75"/>
      <c r="FK97" s="75"/>
      <c r="FL97" s="75"/>
      <c r="FM97" s="75"/>
      <c r="FN97" s="75"/>
      <c r="FO97" s="75"/>
      <c r="FP97" s="75"/>
      <c r="FQ97" s="75"/>
      <c r="IY97" s="219"/>
      <c r="IZ97" s="219"/>
      <c r="JA97" s="33">
        <v>1</v>
      </c>
      <c r="JB97" s="39" t="e">
        <v>#N/A</v>
      </c>
      <c r="JC97" s="39" t="e">
        <v>#N/A</v>
      </c>
      <c r="JD97" s="33">
        <v>1</v>
      </c>
      <c r="JE97" s="32">
        <v>1.5385499741637672E+16</v>
      </c>
      <c r="JF97" s="32" t="e">
        <v>#N/A</v>
      </c>
      <c r="JG97" s="32"/>
      <c r="JH97" s="32"/>
      <c r="JI97" s="32">
        <v>1.48737791669441E+16</v>
      </c>
      <c r="JJ97" s="32">
        <v>2.32187230285819E+16</v>
      </c>
      <c r="JK97" s="32">
        <v>2.01602252737534E+16</v>
      </c>
      <c r="JL97" s="32">
        <v>1.56418689692614E+16</v>
      </c>
      <c r="JM97" s="32">
        <v>1.32135012196584E+16</v>
      </c>
      <c r="JN97" s="32">
        <v>1.15454893207664E+16</v>
      </c>
      <c r="JO97" s="32">
        <v>1.01765859330375E+16</v>
      </c>
      <c r="JP97" s="32">
        <v>8972812645029530</v>
      </c>
      <c r="JQ97" s="32">
        <v>7661529093655530</v>
      </c>
      <c r="JR97" s="32">
        <v>6191573112271050</v>
      </c>
      <c r="JS97" s="32">
        <v>4770765996453620</v>
      </c>
      <c r="JT97" s="32">
        <v>3359331541312120</v>
      </c>
      <c r="JU97" s="32">
        <v>2395370375180070</v>
      </c>
      <c r="JV97" s="32">
        <v>1797873152884920</v>
      </c>
      <c r="JW97" s="32">
        <v>1308872631207450</v>
      </c>
      <c r="JX97" s="32">
        <v>897051662186224</v>
      </c>
      <c r="JY97" s="32">
        <v>586948414819117</v>
      </c>
      <c r="JZ97" s="32">
        <v>363137191219876</v>
      </c>
      <c r="KA97" s="32">
        <v>221188637541587</v>
      </c>
      <c r="KB97" s="32">
        <v>153703348245060</v>
      </c>
      <c r="KC97" s="32">
        <v>110170261130837</v>
      </c>
      <c r="KD97" s="32">
        <v>90244396943711.906</v>
      </c>
      <c r="KE97" s="32">
        <v>72267567968047.5</v>
      </c>
      <c r="KF97" s="32">
        <v>52328677282603.5</v>
      </c>
      <c r="KG97" s="32">
        <v>36684987185996.102</v>
      </c>
      <c r="KH97" s="32">
        <v>23227365378811.5</v>
      </c>
      <c r="KI97" s="32">
        <v>15674101961672</v>
      </c>
      <c r="KJ97" s="32">
        <v>13870688705127.301</v>
      </c>
      <c r="KK97" s="32">
        <v>14384197093091.699</v>
      </c>
      <c r="KL97" s="32">
        <v>15496512355982.199</v>
      </c>
      <c r="KM97" s="33">
        <v>1</v>
      </c>
      <c r="KN97" s="32"/>
      <c r="KO97" s="32" t="e">
        <v>#N/A</v>
      </c>
      <c r="KP97" s="32"/>
      <c r="KQ97" s="32"/>
      <c r="KR97" s="32"/>
      <c r="KS97" s="32"/>
      <c r="KT97" s="32"/>
      <c r="KU97" s="32"/>
      <c r="KV97" s="32"/>
      <c r="KW97" s="32"/>
      <c r="KX97" s="32"/>
      <c r="KY97" s="32"/>
      <c r="KZ97" s="32"/>
      <c r="LA97" s="32"/>
      <c r="LB97" s="32"/>
      <c r="LC97" s="32"/>
      <c r="LD97" s="32"/>
      <c r="LE97" s="32"/>
      <c r="LF97" s="32"/>
      <c r="LG97" s="32"/>
      <c r="LH97" s="32"/>
      <c r="LI97" s="32"/>
      <c r="LJ97" s="32"/>
      <c r="LK97" s="32"/>
      <c r="LL97" s="32"/>
      <c r="LM97" s="32"/>
      <c r="LN97" s="32"/>
      <c r="LO97" s="32"/>
      <c r="LP97" s="32"/>
      <c r="LQ97" s="32"/>
      <c r="LR97" s="32"/>
      <c r="LS97" s="32"/>
      <c r="LT97" s="32"/>
      <c r="LU97" s="32"/>
      <c r="LV97" s="32"/>
      <c r="LW97" s="32"/>
      <c r="LX97" s="32"/>
      <c r="LY97" s="32"/>
      <c r="LZ97" s="32"/>
      <c r="MA97" s="32"/>
      <c r="MB97" s="32"/>
      <c r="MC97" s="32"/>
      <c r="MD97" s="32"/>
      <c r="ME97" s="32"/>
      <c r="MF97" s="32"/>
      <c r="MG97" s="32"/>
      <c r="MH97" s="32"/>
      <c r="MI97" s="32"/>
      <c r="MJ97" s="32"/>
      <c r="MK97" s="32"/>
      <c r="ML97" s="32"/>
      <c r="MM97" s="32"/>
      <c r="MN97" s="32"/>
      <c r="MO97" s="32"/>
      <c r="MP97" s="32"/>
      <c r="MQ97" s="32"/>
      <c r="MR97" s="32"/>
      <c r="MS97" s="32"/>
      <c r="MT97" s="32"/>
      <c r="MU97" s="32"/>
      <c r="MV97" s="32"/>
      <c r="MW97" s="32"/>
      <c r="MX97" s="32"/>
      <c r="MY97" s="32"/>
      <c r="MZ97" s="32"/>
      <c r="NA97" s="32"/>
      <c r="NB97" s="32"/>
      <c r="NC97" s="32"/>
      <c r="ND97" s="32"/>
      <c r="NE97" s="32"/>
      <c r="NF97" s="32"/>
      <c r="NG97" s="32"/>
      <c r="NH97" s="32"/>
      <c r="NI97" s="32"/>
      <c r="NJ97" s="32"/>
      <c r="NK97" s="32"/>
      <c r="NL97" s="32"/>
      <c r="NM97" s="32"/>
      <c r="NN97" s="32"/>
      <c r="NO97" s="32"/>
      <c r="NP97" s="32"/>
      <c r="NQ97" s="32"/>
      <c r="NR97" s="32"/>
      <c r="NS97" s="32"/>
      <c r="NT97" s="32"/>
      <c r="NU97" s="32"/>
      <c r="NV97" s="32"/>
      <c r="NW97" s="32"/>
      <c r="NX97" s="32"/>
      <c r="NY97" s="32"/>
      <c r="NZ97" s="32"/>
      <c r="OA97" s="32"/>
      <c r="OB97" s="32"/>
      <c r="OC97" s="32"/>
      <c r="OD97" s="32"/>
      <c r="OE97" s="32"/>
      <c r="OF97" s="32"/>
      <c r="OG97" s="32"/>
      <c r="OH97" s="32"/>
      <c r="OI97" s="32"/>
      <c r="OJ97" s="32"/>
      <c r="OL97" s="173" t="e">
        <v>#N/A</v>
      </c>
      <c r="OM97" s="173" t="e">
        <v>#N/A</v>
      </c>
      <c r="ON97" s="173" t="e">
        <v>#N/A</v>
      </c>
      <c r="OO97" s="173" t="e">
        <v>#N/A</v>
      </c>
      <c r="OP97" s="6" t="e">
        <v>#N/A</v>
      </c>
      <c r="OQ97" s="6" t="e">
        <v>#N/A</v>
      </c>
      <c r="OR97" s="6" t="e">
        <v>#N/A</v>
      </c>
      <c r="OS97" s="6" t="e">
        <v>#N/A</v>
      </c>
      <c r="OV97" s="176"/>
      <c r="OW97" s="176">
        <v>52.866345972991901</v>
      </c>
      <c r="OX97" s="39"/>
      <c r="OY97" s="39"/>
      <c r="OZ97" s="39"/>
      <c r="PA97" s="39"/>
      <c r="PB97" s="39"/>
      <c r="PC97" s="39"/>
      <c r="PD97" s="39"/>
      <c r="PE97" s="39"/>
      <c r="PF97" s="39"/>
      <c r="PG97" s="39"/>
      <c r="PH97" s="39"/>
      <c r="PI97" s="39"/>
      <c r="PJ97" s="39"/>
      <c r="PK97" s="39"/>
      <c r="PL97" s="39"/>
      <c r="PM97" s="39"/>
      <c r="PN97" s="39"/>
      <c r="PO97" s="39"/>
      <c r="PP97" s="39"/>
      <c r="PQ97" s="39"/>
      <c r="PR97" s="39"/>
      <c r="PS97" s="39"/>
      <c r="PT97" s="39"/>
      <c r="PU97" s="39"/>
      <c r="PV97" s="39"/>
      <c r="PW97" s="39"/>
      <c r="PX97" s="39"/>
      <c r="PY97" s="39"/>
      <c r="PZ97" s="39"/>
      <c r="QA97" s="39"/>
      <c r="QB97" s="39"/>
      <c r="QC97" s="39"/>
      <c r="QD97" s="39"/>
      <c r="QE97" s="39"/>
      <c r="QF97" s="39"/>
      <c r="QG97" s="39"/>
      <c r="QH97" s="39"/>
      <c r="QI97" s="39"/>
      <c r="QJ97" s="39"/>
      <c r="QK97" s="39"/>
      <c r="QL97" s="39"/>
      <c r="QM97" s="39"/>
      <c r="QN97" s="39"/>
      <c r="QO97" s="39"/>
      <c r="QP97" s="39"/>
      <c r="QQ97" s="39"/>
      <c r="QR97" s="39"/>
      <c r="QS97" s="39"/>
      <c r="QT97" s="39"/>
      <c r="QU97" s="39"/>
      <c r="QV97" s="39"/>
      <c r="QW97" s="39"/>
      <c r="QX97" s="39"/>
      <c r="QY97" s="39"/>
      <c r="QZ97" s="39"/>
      <c r="RA97" s="39"/>
      <c r="RB97" s="39"/>
      <c r="RC97" s="39"/>
      <c r="RD97" s="39"/>
      <c r="RE97" s="39"/>
      <c r="RF97" s="39"/>
      <c r="RG97" s="39"/>
      <c r="RH97" s="39"/>
      <c r="RI97" s="39"/>
      <c r="RJ97" s="39"/>
      <c r="RK97" s="39"/>
      <c r="RL97" s="39"/>
      <c r="RM97" s="39"/>
      <c r="RN97" s="39"/>
      <c r="RO97" s="39"/>
      <c r="RP97" s="39"/>
      <c r="RQ97" s="39"/>
      <c r="RR97" s="39"/>
      <c r="RS97" s="39"/>
      <c r="RT97" s="39"/>
      <c r="RU97" s="39"/>
      <c r="RV97" s="39"/>
      <c r="RW97" s="39"/>
      <c r="RX97" s="39"/>
      <c r="RY97" s="39"/>
      <c r="RZ97" s="39"/>
      <c r="SA97" s="39"/>
      <c r="SB97" s="39"/>
      <c r="SC97" s="39"/>
      <c r="SD97" s="39"/>
      <c r="SE97" s="39"/>
      <c r="SF97" s="39"/>
      <c r="SG97" s="39"/>
      <c r="SH97" s="39"/>
      <c r="SI97" s="39"/>
      <c r="SJ97" s="39"/>
      <c r="SK97" s="39"/>
      <c r="SL97" s="39"/>
      <c r="SM97" s="39"/>
      <c r="SN97" s="39"/>
      <c r="SO97" s="39"/>
      <c r="SP97" s="39"/>
      <c r="SS97" s="39">
        <v>2193755880816640</v>
      </c>
      <c r="ST97" s="39">
        <v>3294460301541370</v>
      </c>
      <c r="SU97" s="39">
        <v>2541460192755710</v>
      </c>
      <c r="SV97" s="39">
        <v>2454097873600510</v>
      </c>
      <c r="SW97" s="39">
        <v>979743847481344</v>
      </c>
      <c r="SX97" s="39">
        <v>1843407748071420</v>
      </c>
      <c r="SY97" s="39">
        <v>983919562326016</v>
      </c>
      <c r="SZ97" s="39">
        <v>2664408731877370</v>
      </c>
      <c r="TA97" s="39">
        <v>955263943180288</v>
      </c>
      <c r="TB97" s="39">
        <v>1291483781005310</v>
      </c>
      <c r="TC97" s="39">
        <v>711590517145600</v>
      </c>
      <c r="TD97" s="39">
        <v>1148747656462330</v>
      </c>
      <c r="TE97" s="39">
        <v>703252978991104</v>
      </c>
      <c r="TF97" s="39">
        <v>1878302344085500</v>
      </c>
      <c r="TG97" s="39">
        <v>1320118999056380</v>
      </c>
      <c r="TH97" s="39">
        <v>2149482686840830</v>
      </c>
      <c r="TI97" s="39">
        <v>1510198413885440</v>
      </c>
      <c r="TJ97" s="39">
        <v>1464346953646080</v>
      </c>
      <c r="TK97" s="39">
        <v>1601104349495290</v>
      </c>
      <c r="TL97" s="39">
        <v>2055987154386940</v>
      </c>
      <c r="TM97" s="39">
        <v>2297144736219130</v>
      </c>
      <c r="TN97" s="39">
        <v>2237060828102650</v>
      </c>
      <c r="TO97" s="39">
        <v>1538216230387710</v>
      </c>
      <c r="TP97" s="39">
        <v>2510038748889080</v>
      </c>
      <c r="TQ97" s="39">
        <v>2343385159434240</v>
      </c>
      <c r="TR97" s="39">
        <v>1762584113971200</v>
      </c>
      <c r="TS97" s="39">
        <v>2354403361161210</v>
      </c>
      <c r="TT97" s="39">
        <v>2137252901683200</v>
      </c>
      <c r="TU97" s="39">
        <v>2579481659179000</v>
      </c>
      <c r="TV97" s="39">
        <v>2817222057656320</v>
      </c>
      <c r="TW97" s="39">
        <v>2794467320922110</v>
      </c>
      <c r="TX97" s="39">
        <v>2942056624291840</v>
      </c>
      <c r="TY97" s="39">
        <v>2886727781842940</v>
      </c>
      <c r="TZ97" s="39">
        <v>2319833437831160</v>
      </c>
      <c r="UA97" s="39">
        <v>2848418284175360</v>
      </c>
      <c r="UB97" s="39">
        <v>2397210494894080</v>
      </c>
      <c r="UC97" s="39">
        <v>2574991270871040</v>
      </c>
      <c r="UD97" s="39">
        <v>2389830667337720</v>
      </c>
      <c r="UE97" s="39">
        <v>2119699772997630</v>
      </c>
      <c r="UF97" s="39">
        <v>2403182378483710</v>
      </c>
      <c r="UG97" s="39">
        <v>2008429518389240</v>
      </c>
      <c r="UH97" s="39">
        <v>1904389170135040</v>
      </c>
      <c r="UI97" s="39">
        <v>1784828823339000</v>
      </c>
      <c r="UJ97" s="39">
        <v>1617462671966200</v>
      </c>
      <c r="UK97" s="39">
        <v>1476550834782200</v>
      </c>
      <c r="UL97" s="39">
        <v>1303561900130300</v>
      </c>
      <c r="UM97" s="39">
        <v>1221684119994360</v>
      </c>
      <c r="UN97" s="39">
        <v>1148196961124350</v>
      </c>
      <c r="UO97" s="39">
        <v>1033915800223740</v>
      </c>
      <c r="UP97" s="39">
        <v>898039275323392</v>
      </c>
      <c r="UQ97" s="39">
        <v>784720187097088</v>
      </c>
      <c r="UR97" s="39">
        <v>715151850340352</v>
      </c>
      <c r="US97" s="39">
        <v>700200532312064</v>
      </c>
      <c r="UT97" s="39">
        <v>683800468127744</v>
      </c>
      <c r="UU97" s="39">
        <v>555366047809536</v>
      </c>
      <c r="UV97" s="39">
        <v>631788883935232</v>
      </c>
      <c r="UW97" s="39">
        <v>549147807580160</v>
      </c>
      <c r="UX97" s="39">
        <v>497589543763968</v>
      </c>
      <c r="UY97" s="39">
        <v>474988956090368</v>
      </c>
      <c r="UZ97" s="39">
        <v>425718869655552</v>
      </c>
      <c r="VA97" s="39">
        <v>370449821204480</v>
      </c>
      <c r="VB97" s="39">
        <v>314328456626176</v>
      </c>
      <c r="VC97" s="39">
        <v>272871955890176</v>
      </c>
      <c r="VD97" s="39">
        <v>264723194970112</v>
      </c>
      <c r="VE97" s="39">
        <v>226961121083392</v>
      </c>
      <c r="VF97" s="39">
        <v>200761250152448</v>
      </c>
      <c r="VG97" s="39">
        <v>213247491833856</v>
      </c>
      <c r="VH97" s="39">
        <v>170637523943424</v>
      </c>
      <c r="VI97" s="39">
        <v>142999275175936</v>
      </c>
      <c r="VJ97" s="39">
        <v>146460951707648</v>
      </c>
      <c r="VK97" s="39">
        <v>116178378817536</v>
      </c>
      <c r="VL97" s="39">
        <v>143587887022080</v>
      </c>
      <c r="VM97" s="39">
        <v>84562159861760</v>
      </c>
      <c r="VN97" s="39">
        <v>55289172721664</v>
      </c>
      <c r="VO97" s="39">
        <v>43490125807616</v>
      </c>
      <c r="VP97" s="39">
        <v>46553448316928</v>
      </c>
      <c r="VQ97" s="39">
        <v>47619820748800</v>
      </c>
      <c r="VR97" s="39">
        <v>45486039891968</v>
      </c>
      <c r="VS97" s="39">
        <v>28414014652416</v>
      </c>
      <c r="VT97" s="39">
        <v>26920559312896</v>
      </c>
      <c r="VU97" s="39">
        <v>16438986276864</v>
      </c>
      <c r="VV97" s="39">
        <v>20741745541120</v>
      </c>
      <c r="VW97" s="39">
        <v>12356418535424</v>
      </c>
      <c r="VX97" s="39">
        <v>18787623501824</v>
      </c>
      <c r="VY97" s="39">
        <v>15010119024640</v>
      </c>
      <c r="VZ97" s="39">
        <v>14641056972800</v>
      </c>
      <c r="WA97" s="39">
        <v>7203814637568</v>
      </c>
      <c r="WB97" s="39">
        <v>5313368948736</v>
      </c>
      <c r="WC97" s="39">
        <v>7232597000192</v>
      </c>
      <c r="WD97" s="39">
        <v>11204257906688</v>
      </c>
      <c r="WE97" s="39">
        <v>7288682708992</v>
      </c>
      <c r="WF97" s="39">
        <v>3772110077952</v>
      </c>
      <c r="WG97" s="39">
        <v>5331969638400</v>
      </c>
      <c r="WH97" s="39">
        <v>7433945088000</v>
      </c>
      <c r="WI97" s="39">
        <v>3752378499072</v>
      </c>
      <c r="WJ97" s="39">
        <v>3714211905536</v>
      </c>
      <c r="WK97" s="39">
        <v>3724626100224</v>
      </c>
      <c r="WL97" s="39">
        <v>3738820673536</v>
      </c>
      <c r="WM97" s="39">
        <v>3756467683328</v>
      </c>
      <c r="WN97" s="36"/>
      <c r="WO97" s="37">
        <v>4.8518312055758621E-2</v>
      </c>
      <c r="WP97" s="37" t="e">
        <v>#N/A</v>
      </c>
      <c r="WQ97" s="37">
        <v>9.7588603284325579</v>
      </c>
      <c r="WR97" s="37" t="e">
        <v>#N/A</v>
      </c>
      <c r="WS97" s="37">
        <v>0.1492871140177193</v>
      </c>
      <c r="WT97" s="37" t="e">
        <v>#N/A</v>
      </c>
      <c r="WU97" s="37">
        <v>30.027262549023341</v>
      </c>
      <c r="WV97" t="e">
        <v>#N/A</v>
      </c>
      <c r="WW97"/>
      <c r="WX97" s="39">
        <v>4.569754756416943</v>
      </c>
      <c r="WY97" s="39">
        <v>331.96182136602454</v>
      </c>
      <c r="WZ97" s="39">
        <v>8.9312342495048611</v>
      </c>
      <c r="XA97" s="39">
        <v>67.150612959719794</v>
      </c>
      <c r="XB97" s="227">
        <v>4.7315836449008232E+16</v>
      </c>
      <c r="XC97" s="227">
        <v>8.9419486335670323E+17</v>
      </c>
      <c r="XD97" s="39">
        <v>92.791801896669867</v>
      </c>
      <c r="XE97" s="39">
        <v>14564.341412638025</v>
      </c>
      <c r="XF97" s="47">
        <v>821.16103001183319</v>
      </c>
      <c r="XG97" s="47">
        <v>14039.643106284297</v>
      </c>
      <c r="XH97" s="220"/>
      <c r="XI97" s="223"/>
      <c r="XJ97" s="223"/>
      <c r="XK97" s="187">
        <v>265441894865008</v>
      </c>
      <c r="XL97" s="187">
        <v>609468497599788</v>
      </c>
      <c r="XM97" s="187">
        <v>1682515239022910</v>
      </c>
      <c r="XN97" s="187">
        <v>2803173423531060</v>
      </c>
      <c r="XO97" s="187">
        <v>3816863582438210</v>
      </c>
      <c r="XP97" s="187">
        <v>4032573252644360</v>
      </c>
      <c r="XQ97" s="187">
        <v>3483558048959340</v>
      </c>
      <c r="XR97" s="187">
        <v>3248368458827060</v>
      </c>
      <c r="XS97" s="187">
        <v>3142355239557780</v>
      </c>
      <c r="XT97" s="187">
        <v>2872621354117220</v>
      </c>
      <c r="XU97" s="187">
        <v>2453151372912730</v>
      </c>
      <c r="XV97" s="187">
        <v>1990815655428660</v>
      </c>
      <c r="XW97" s="187">
        <v>1547439608039930</v>
      </c>
      <c r="XX97" s="187">
        <v>1146298012547210</v>
      </c>
      <c r="XY97" s="187">
        <v>841518509825470</v>
      </c>
      <c r="XZ97" s="187">
        <v>622647626779982</v>
      </c>
      <c r="YA97" s="187">
        <v>440141810792986</v>
      </c>
      <c r="YB97" s="187">
        <v>270402106509886</v>
      </c>
      <c r="YC97" s="187">
        <v>130760510492507</v>
      </c>
      <c r="YD97" s="187">
        <v>47517058968884.398</v>
      </c>
      <c r="YE97" s="187">
        <v>20682996049532</v>
      </c>
      <c r="YF97" s="187">
        <v>15219521274425.5</v>
      </c>
      <c r="YG97" s="187">
        <v>14654158376757.199</v>
      </c>
      <c r="YH97" s="187">
        <v>32115075203718.801</v>
      </c>
      <c r="YI97" s="187">
        <v>51188688684478.203</v>
      </c>
      <c r="YJ97" s="187">
        <v>50204828885718.203</v>
      </c>
      <c r="YK97" s="187">
        <v>31795719763006.301</v>
      </c>
      <c r="YL97" s="187">
        <v>11972998847557.9</v>
      </c>
      <c r="YM97" s="187">
        <v>2809571046124.25</v>
      </c>
      <c r="YN97" s="187">
        <v>2537114730909.1401</v>
      </c>
      <c r="YO97" s="187">
        <v>2507813071145.5698</v>
      </c>
      <c r="YP97" s="187">
        <v>2014289916455.76</v>
      </c>
      <c r="YQ97" s="187">
        <v>1457090894043.2</v>
      </c>
      <c r="YR97" s="187">
        <v>1000492496957.49</v>
      </c>
      <c r="YS97" s="187">
        <v>706170629300.81201</v>
      </c>
      <c r="YT97"/>
      <c r="YU97" s="187"/>
      <c r="YV97" s="187"/>
      <c r="YW97" s="187"/>
      <c r="YX97" s="187">
        <v>2071126148831070</v>
      </c>
      <c r="YY97" s="187">
        <v>1989279531050460</v>
      </c>
      <c r="YZ97" s="187">
        <v>3575273692467610</v>
      </c>
      <c r="ZA97" s="187">
        <v>5434099895845880</v>
      </c>
      <c r="ZB97" s="187">
        <v>6997425935122980</v>
      </c>
      <c r="ZC97" s="32">
        <v>1.56066309555535E+16</v>
      </c>
      <c r="ZD97" s="32">
        <v>4.12884618177526E+16</v>
      </c>
      <c r="ZE97" s="32">
        <v>5.6218197604241104E+16</v>
      </c>
      <c r="ZF97" s="32">
        <v>5.80380196297726E+16</v>
      </c>
      <c r="ZG97" s="32">
        <v>5.1988398504401504E+16</v>
      </c>
      <c r="ZH97" s="32">
        <v>4.4105438827488E+16</v>
      </c>
      <c r="ZI97" s="32">
        <v>3.62369226648774E+16</v>
      </c>
      <c r="ZJ97" s="32">
        <v>2.80322891466722E+16</v>
      </c>
      <c r="ZK97" s="32">
        <v>2.14335220757247E+16</v>
      </c>
      <c r="ZL97" s="32">
        <v>1.55130720987177E+16</v>
      </c>
      <c r="ZM97" s="187">
        <v>9661048867085330</v>
      </c>
      <c r="ZN97" s="187">
        <v>4537129502949470</v>
      </c>
      <c r="ZO97" s="187">
        <v>1286123543080430</v>
      </c>
      <c r="ZP97" s="187">
        <v>415067326098387</v>
      </c>
      <c r="ZQ97" s="187">
        <v>237183656361665</v>
      </c>
      <c r="ZR97" s="187">
        <v>145236218415264</v>
      </c>
      <c r="ZS97" s="187">
        <v>112135434002200</v>
      </c>
      <c r="ZT97" s="187">
        <v>120024336578255</v>
      </c>
      <c r="ZU97" s="187">
        <v>385082511149077</v>
      </c>
      <c r="ZV97" s="187">
        <v>720228075394188</v>
      </c>
      <c r="ZW97" s="187">
        <v>744015952995675</v>
      </c>
      <c r="ZX97" s="187">
        <v>470996876484696</v>
      </c>
      <c r="ZY97" s="187">
        <v>158428300772110</v>
      </c>
      <c r="ZZ97" s="187">
        <v>30389969259777.801</v>
      </c>
      <c r="AAA97" s="187">
        <v>23554481479152.699</v>
      </c>
      <c r="AAB97" s="187">
        <v>21853303569284.898</v>
      </c>
      <c r="AAC97" s="187">
        <v>17569631417481</v>
      </c>
      <c r="AAD97" s="187">
        <v>12363696625690.1</v>
      </c>
      <c r="AAE97" s="187">
        <v>9097868720138.2402</v>
      </c>
      <c r="AAF97" s="187">
        <v>7442985914556.8203</v>
      </c>
    </row>
    <row r="98" spans="1:708" x14ac:dyDescent="0.3">
      <c r="A98" s="2">
        <v>43133</v>
      </c>
      <c r="B98" s="4" t="s">
        <v>6</v>
      </c>
      <c r="C98" s="4" t="s">
        <v>29</v>
      </c>
      <c r="D98" s="4">
        <v>82</v>
      </c>
      <c r="E98" s="3">
        <v>0.65879629629629632</v>
      </c>
      <c r="F98" s="3">
        <v>0.66093750000000007</v>
      </c>
      <c r="G98" s="196"/>
      <c r="H98" s="57">
        <v>43133.658796296295</v>
      </c>
      <c r="I98" s="57">
        <v>43133.660937499997</v>
      </c>
      <c r="J98" s="196">
        <f t="shared" si="2"/>
        <v>92</v>
      </c>
      <c r="K98" s="77">
        <v>2.6</v>
      </c>
      <c r="L98" s="53">
        <v>93</v>
      </c>
      <c r="M98" s="53">
        <v>5.8</v>
      </c>
      <c r="N98" s="53">
        <v>1.6</v>
      </c>
      <c r="O98" s="53">
        <v>286</v>
      </c>
      <c r="P98" s="53">
        <v>981.5</v>
      </c>
      <c r="Q98" s="54">
        <v>139</v>
      </c>
      <c r="R98" s="210" t="s">
        <v>32</v>
      </c>
      <c r="S98" s="211">
        <v>14.04</v>
      </c>
      <c r="T98" s="211">
        <v>1.9599813866914841</v>
      </c>
      <c r="U98" s="212">
        <v>3151.8666666666668</v>
      </c>
      <c r="V98" s="78">
        <v>82</v>
      </c>
      <c r="W98" s="116">
        <v>6.0716216216216212</v>
      </c>
      <c r="X98" s="116">
        <v>68.17255067567568</v>
      </c>
      <c r="Y98" s="116">
        <v>3.2346283783783782</v>
      </c>
      <c r="Z98" s="117">
        <v>34.851928715135053</v>
      </c>
      <c r="AA98" s="117">
        <v>3200.9558786486496</v>
      </c>
      <c r="AB98" s="116">
        <v>1.4578356297837838</v>
      </c>
      <c r="AC98" s="116">
        <v>2.2954473759999989</v>
      </c>
      <c r="AD98" s="116">
        <v>82.353040540540547</v>
      </c>
      <c r="AE98" s="116">
        <v>22.242083426486484</v>
      </c>
      <c r="AF98" s="116">
        <v>457.99307432432431</v>
      </c>
      <c r="AG98" s="116">
        <v>1.3125673035675676</v>
      </c>
      <c r="AH98" s="116">
        <v>87.553927364864862</v>
      </c>
      <c r="AI98" s="116">
        <v>465.56520270270272</v>
      </c>
      <c r="AJ98" s="118">
        <v>79.222677364864865</v>
      </c>
      <c r="AK98" s="83">
        <v>3201.4096269354845</v>
      </c>
      <c r="AL98" s="84">
        <v>27.29023144755547</v>
      </c>
      <c r="AM98" s="76"/>
      <c r="AN98" s="48">
        <v>678.06691646191643</v>
      </c>
      <c r="AO98" s="49">
        <v>101.37899360541957</v>
      </c>
      <c r="AP98" s="48">
        <v>1.3682982298098889</v>
      </c>
      <c r="AQ98" s="49">
        <v>2.2402331760569664E-2</v>
      </c>
      <c r="AR98" s="49">
        <v>1.1407379751261699</v>
      </c>
      <c r="AS98" s="49">
        <v>3.9146669124431027E-3</v>
      </c>
      <c r="AT98" s="89">
        <v>1464.9822399342909</v>
      </c>
      <c r="AU98" s="90">
        <v>219.5505300068213</v>
      </c>
      <c r="AV98" s="89">
        <v>960.87013131498179</v>
      </c>
      <c r="AW98" s="90">
        <v>144.00143622723402</v>
      </c>
      <c r="AX98" s="74">
        <v>942.86451095689904</v>
      </c>
      <c r="AY98" s="74">
        <v>101.34066602993957</v>
      </c>
      <c r="AZ98" s="74">
        <v>720.02220018195692</v>
      </c>
      <c r="BA98" s="90">
        <v>77.845638593126978</v>
      </c>
      <c r="BB98" s="89">
        <v>2909.5914319126459</v>
      </c>
      <c r="BC98" s="74">
        <v>476.34268075841095</v>
      </c>
      <c r="BD98" s="74">
        <v>972.91852533020563</v>
      </c>
      <c r="BE98" s="70">
        <v>159.75480260619108</v>
      </c>
      <c r="BF98" s="74">
        <v>663.44598721822376</v>
      </c>
      <c r="BG98" s="69">
        <v>111.92358815662344</v>
      </c>
      <c r="BH98" s="88">
        <v>303.17546615236148</v>
      </c>
      <c r="BI98" s="70">
        <v>45.435591275018879</v>
      </c>
      <c r="BJ98" s="70">
        <v>272.6192342536105</v>
      </c>
      <c r="BK98" s="70">
        <v>29.474394508778357</v>
      </c>
      <c r="BL98" s="70">
        <v>251.19800050381164</v>
      </c>
      <c r="BM98" s="69">
        <v>42.377197384281097</v>
      </c>
      <c r="BN98" s="71"/>
      <c r="BO98" s="72">
        <v>844544.55750431202</v>
      </c>
      <c r="BP98" s="73"/>
      <c r="BQ98" s="73">
        <v>1991799190292084.2</v>
      </c>
      <c r="BS98" s="49">
        <v>120.42547215034982</v>
      </c>
      <c r="BT98" s="70"/>
      <c r="BU98" s="69">
        <v>284.01504193979019</v>
      </c>
      <c r="BV98" s="85">
        <v>363579067023950.19</v>
      </c>
      <c r="BW98" s="75">
        <v>437719992366595.94</v>
      </c>
      <c r="BX98" s="75">
        <v>419716973077311.81</v>
      </c>
      <c r="BY98" s="75">
        <v>446260533627354.87</v>
      </c>
      <c r="BZ98" s="75">
        <v>594351240865008</v>
      </c>
      <c r="CA98" s="75">
        <v>654471356148048.5</v>
      </c>
      <c r="CB98" s="75">
        <v>765155494746703.5</v>
      </c>
      <c r="CC98" s="75">
        <v>692326698225341.5</v>
      </c>
      <c r="CD98" s="75">
        <v>824993292108845.75</v>
      </c>
      <c r="CE98" s="75">
        <v>872782462542025.87</v>
      </c>
      <c r="CF98" s="75">
        <v>919766823053667.75</v>
      </c>
      <c r="CG98" s="75">
        <v>1004085051197245.4</v>
      </c>
      <c r="CH98" s="75">
        <v>1102180840512647.6</v>
      </c>
      <c r="CI98" s="75">
        <v>1226092824659405.2</v>
      </c>
      <c r="CJ98" s="75">
        <v>1315756037572097.2</v>
      </c>
      <c r="CK98" s="75">
        <v>1339827663616135</v>
      </c>
      <c r="CL98" s="75">
        <v>1504050396879329.5</v>
      </c>
      <c r="CM98" s="75">
        <v>1524460182385989</v>
      </c>
      <c r="CN98" s="75">
        <v>1658212546423552.3</v>
      </c>
      <c r="CO98" s="75">
        <v>1717766537397536</v>
      </c>
      <c r="CP98" s="75">
        <v>1833315236528238.2</v>
      </c>
      <c r="CQ98" s="75">
        <v>1925231830184310.5</v>
      </c>
      <c r="CR98" s="75">
        <v>1964477699517866.2</v>
      </c>
      <c r="CS98" s="75">
        <v>2020734111069503.7</v>
      </c>
      <c r="CT98" s="75">
        <v>2154124132862698.7</v>
      </c>
      <c r="CU98" s="75">
        <v>2268737145627549.5</v>
      </c>
      <c r="CV98" s="75">
        <v>2323605199009669</v>
      </c>
      <c r="CW98" s="75">
        <v>2451279438714352</v>
      </c>
      <c r="CX98" s="75">
        <v>2505711401928061</v>
      </c>
      <c r="CY98" s="75">
        <v>2585508524743322.5</v>
      </c>
      <c r="CZ98" s="75">
        <v>2563561382765765.5</v>
      </c>
      <c r="DA98" s="75">
        <v>2631371759547882.5</v>
      </c>
      <c r="DB98" s="75">
        <v>2701539406089918.5</v>
      </c>
      <c r="DC98" s="75">
        <v>2739998380930937.5</v>
      </c>
      <c r="DD98" s="75">
        <v>2778484032736083.5</v>
      </c>
      <c r="DE98" s="75">
        <v>2781435815222190.5</v>
      </c>
      <c r="DF98" s="75">
        <v>2790002373136283.5</v>
      </c>
      <c r="DG98" s="75">
        <v>2828724524481415.5</v>
      </c>
      <c r="DH98" s="75">
        <v>2835154066726473</v>
      </c>
      <c r="DI98" s="75">
        <v>2820513292757708</v>
      </c>
      <c r="DJ98" s="75">
        <v>2827529287357326.5</v>
      </c>
      <c r="DK98" s="75">
        <v>2834197806712681.5</v>
      </c>
      <c r="DL98" s="75">
        <v>2856344992817135</v>
      </c>
      <c r="DM98" s="75">
        <v>2827255235007032</v>
      </c>
      <c r="DN98" s="75">
        <v>2794534539988089.5</v>
      </c>
      <c r="DO98" s="75">
        <v>2770563684235164</v>
      </c>
      <c r="DP98" s="75">
        <v>2737434110831747</v>
      </c>
      <c r="DQ98" s="75">
        <v>2688076950118003.5</v>
      </c>
      <c r="DR98" s="75">
        <v>2618968696348781.5</v>
      </c>
      <c r="DS98" s="75">
        <v>2525356984196089.5</v>
      </c>
      <c r="DT98" s="75">
        <v>2467363090389090</v>
      </c>
      <c r="DU98" s="75">
        <v>2397510554866810.5</v>
      </c>
      <c r="DV98" s="75">
        <v>2269318259918184</v>
      </c>
      <c r="DW98" s="75">
        <v>2195107071987790.2</v>
      </c>
      <c r="DX98" s="75">
        <v>2063436902489024.5</v>
      </c>
      <c r="DY98" s="75">
        <v>1948205681937256</v>
      </c>
      <c r="DZ98" s="75">
        <v>1844635089155377.7</v>
      </c>
      <c r="EA98" s="75">
        <v>1729552139900731.5</v>
      </c>
      <c r="EB98" s="75">
        <v>1575254501788521</v>
      </c>
      <c r="EC98" s="75">
        <v>1494562045730383.2</v>
      </c>
      <c r="ED98" s="75">
        <v>1349716011271992.5</v>
      </c>
      <c r="EE98" s="75">
        <v>1225109921061394.7</v>
      </c>
      <c r="EF98" s="75">
        <v>1109149701683363</v>
      </c>
      <c r="EG98" s="75">
        <v>1002612662931697.4</v>
      </c>
      <c r="EH98" s="75">
        <v>899470409169202.12</v>
      </c>
      <c r="EI98" s="75">
        <v>788692321020053.25</v>
      </c>
      <c r="EJ98" s="75">
        <v>709245241946450.75</v>
      </c>
      <c r="EK98" s="75">
        <v>631493227255611.37</v>
      </c>
      <c r="EL98" s="75">
        <v>564314107071416.75</v>
      </c>
      <c r="EM98" s="75">
        <v>489801767238280.44</v>
      </c>
      <c r="EN98" s="75">
        <v>423302295797994.37</v>
      </c>
      <c r="EO98" s="75">
        <v>364924718646729.81</v>
      </c>
      <c r="EP98" s="75">
        <v>316908169524940.06</v>
      </c>
      <c r="EQ98" s="75">
        <v>261338974724324.06</v>
      </c>
      <c r="ER98" s="75">
        <v>219883693348928.16</v>
      </c>
      <c r="ES98" s="75">
        <v>191418816880317.84</v>
      </c>
      <c r="ET98" s="75">
        <v>154135846562806.03</v>
      </c>
      <c r="EU98" s="75">
        <v>130895180519495.72</v>
      </c>
      <c r="EV98" s="75">
        <v>99400703546945.734</v>
      </c>
      <c r="EW98" s="75">
        <v>83966297586434.5</v>
      </c>
      <c r="EX98" s="75">
        <v>66097281158114.742</v>
      </c>
      <c r="EY98" s="75">
        <v>50852632258294.109</v>
      </c>
      <c r="EZ98" s="75">
        <v>39925258955297.32</v>
      </c>
      <c r="FA98" s="75">
        <v>32415097590025.609</v>
      </c>
      <c r="FB98" s="75">
        <v>25113630900006.359</v>
      </c>
      <c r="FC98" s="75">
        <v>19994084431126.848</v>
      </c>
      <c r="FD98" s="75">
        <v>15532923574342.176</v>
      </c>
      <c r="FE98" s="75">
        <v>10473320725137.373</v>
      </c>
      <c r="FF98" s="75">
        <v>7834995822848.6641</v>
      </c>
      <c r="FG98" s="75">
        <v>6383355395380.5674</v>
      </c>
      <c r="FH98" s="75">
        <v>4218691106643.6943</v>
      </c>
      <c r="FI98" s="75">
        <v>3421327591978.6392</v>
      </c>
      <c r="FK98" s="75"/>
      <c r="FL98" s="75"/>
      <c r="FM98" s="75"/>
      <c r="FN98" s="75"/>
      <c r="FO98" s="75"/>
      <c r="FP98" s="75"/>
      <c r="FQ98" s="75"/>
      <c r="IY98" s="219">
        <v>17.193504029765791</v>
      </c>
      <c r="IZ98" s="219">
        <v>2.7874788101356067</v>
      </c>
      <c r="JA98" s="33">
        <v>1</v>
      </c>
      <c r="JB98" s="39">
        <v>5.9912930144132424E+16</v>
      </c>
      <c r="JC98" s="39">
        <v>1.2468366543508648E+16</v>
      </c>
      <c r="JD98" s="33">
        <v>1</v>
      </c>
      <c r="JE98" s="32">
        <v>6496827618614151</v>
      </c>
      <c r="JF98" s="32">
        <v>1194251420316371.7</v>
      </c>
      <c r="JG98" s="32"/>
      <c r="JH98" s="32"/>
      <c r="JI98" s="32">
        <v>2464447317848110</v>
      </c>
      <c r="JJ98" s="32">
        <v>3130355934479950</v>
      </c>
      <c r="JK98" s="32">
        <v>3871791974517730</v>
      </c>
      <c r="JL98" s="32">
        <v>4801959574608320</v>
      </c>
      <c r="JM98" s="32">
        <v>5131288556932920</v>
      </c>
      <c r="JN98" s="32">
        <v>5253314137321270</v>
      </c>
      <c r="JO98" s="32">
        <v>5386995059196850</v>
      </c>
      <c r="JP98" s="32">
        <v>5552827983421330</v>
      </c>
      <c r="JQ98" s="32">
        <v>5483851656990400</v>
      </c>
      <c r="JR98" s="32">
        <v>5227944592076090</v>
      </c>
      <c r="JS98" s="32">
        <v>4920911630721760</v>
      </c>
      <c r="JT98" s="32">
        <v>4576712082217970</v>
      </c>
      <c r="JU98" s="32">
        <v>4277276874849680</v>
      </c>
      <c r="JV98" s="32">
        <v>4012870675218140</v>
      </c>
      <c r="JW98" s="32">
        <v>3506098187105590</v>
      </c>
      <c r="JX98" s="32">
        <v>2763136816532150</v>
      </c>
      <c r="JY98" s="32">
        <v>2034134802944150</v>
      </c>
      <c r="JZ98" s="32">
        <v>1308141658126930</v>
      </c>
      <c r="KA98" s="32">
        <v>812511400462461</v>
      </c>
      <c r="KB98" s="32">
        <v>537223004256883</v>
      </c>
      <c r="KC98" s="32">
        <v>346956250455668</v>
      </c>
      <c r="KD98" s="32">
        <v>239513111432117</v>
      </c>
      <c r="KE98" s="32">
        <v>156249104493945</v>
      </c>
      <c r="KF98" s="32">
        <v>96715609341390.797</v>
      </c>
      <c r="KG98" s="32">
        <v>54132358365502.297</v>
      </c>
      <c r="KH98" s="32">
        <v>28349330506854.898</v>
      </c>
      <c r="KI98" s="32">
        <v>12885692132956.1</v>
      </c>
      <c r="KJ98" s="32">
        <v>7699634033008.1797</v>
      </c>
      <c r="KK98" s="32">
        <v>4548990109400.29</v>
      </c>
      <c r="KL98" s="32">
        <v>3444588936775.6899</v>
      </c>
      <c r="KM98" s="33">
        <v>1</v>
      </c>
      <c r="KN98" s="32">
        <v>4613686115927960</v>
      </c>
      <c r="KO98" s="32">
        <v>261965.35818106812</v>
      </c>
      <c r="KP98" s="32">
        <v>4030940007522210</v>
      </c>
      <c r="KQ98" s="32">
        <v>3854189785387070</v>
      </c>
      <c r="KR98" s="32">
        <v>4546078265978260</v>
      </c>
      <c r="KS98" s="32">
        <v>3198035862951280</v>
      </c>
      <c r="KT98" s="32">
        <v>4109412805403680</v>
      </c>
      <c r="KU98" s="32">
        <v>3589929934977510</v>
      </c>
      <c r="KV98" s="32">
        <v>3370665541480940</v>
      </c>
      <c r="KW98" s="32">
        <v>3724616991835640</v>
      </c>
      <c r="KX98" s="32">
        <v>3846370038857140</v>
      </c>
      <c r="KY98" s="32">
        <v>3619391943385900</v>
      </c>
      <c r="KZ98" s="32">
        <v>3598222805569750</v>
      </c>
      <c r="LA98" s="32">
        <v>3795626203032420</v>
      </c>
      <c r="LB98" s="32">
        <v>3704028249845320</v>
      </c>
      <c r="LC98" s="32">
        <v>3989050870928120</v>
      </c>
      <c r="LD98" s="32">
        <v>3921719434250830</v>
      </c>
      <c r="LE98" s="32">
        <v>3905573417471710</v>
      </c>
      <c r="LF98" s="32">
        <v>4069462698045810</v>
      </c>
      <c r="LG98" s="32">
        <v>4203530550674650</v>
      </c>
      <c r="LH98" s="32">
        <v>4164202225172890</v>
      </c>
      <c r="LI98" s="32">
        <v>4361511273279320</v>
      </c>
      <c r="LJ98" s="32">
        <v>4176081128372690</v>
      </c>
      <c r="LK98" s="32">
        <v>4250577922282400</v>
      </c>
      <c r="LL98" s="32">
        <v>4146300182997300</v>
      </c>
      <c r="LM98" s="32">
        <v>4254604447060730</v>
      </c>
      <c r="LN98" s="32">
        <v>4292515353421290</v>
      </c>
      <c r="LO98" s="32">
        <v>4458464475456680</v>
      </c>
      <c r="LP98" s="32">
        <v>4550201908261830</v>
      </c>
      <c r="LQ98" s="32">
        <v>4586632127019970</v>
      </c>
      <c r="LR98" s="32">
        <v>4588658625957640</v>
      </c>
      <c r="LS98" s="32">
        <v>4676126999336770</v>
      </c>
      <c r="LT98" s="32">
        <v>4727564810477920</v>
      </c>
      <c r="LU98" s="32">
        <v>4620718035809270</v>
      </c>
      <c r="LV98" s="32">
        <v>4672004263251230</v>
      </c>
      <c r="LW98" s="32">
        <v>4753438710070130</v>
      </c>
      <c r="LX98" s="32">
        <v>4626270871196930</v>
      </c>
      <c r="LY98" s="32">
        <v>4682952159712480</v>
      </c>
      <c r="LZ98" s="32">
        <v>4701443593974590</v>
      </c>
      <c r="MA98" s="32">
        <v>4725032999042850</v>
      </c>
      <c r="MB98" s="32">
        <v>4786087064509330</v>
      </c>
      <c r="MC98" s="32">
        <v>4811780449841670</v>
      </c>
      <c r="MD98" s="32">
        <v>4681532987068030</v>
      </c>
      <c r="ME98" s="32">
        <v>4934138034059970</v>
      </c>
      <c r="MF98" s="32">
        <v>4904068032637310</v>
      </c>
      <c r="MG98" s="32">
        <v>4848281874784240</v>
      </c>
      <c r="MH98" s="32">
        <v>5034400451960150</v>
      </c>
      <c r="MI98" s="32">
        <v>5043600036375490</v>
      </c>
      <c r="MJ98" s="32">
        <v>4814015153934640</v>
      </c>
      <c r="MK98" s="32">
        <v>4945208502152860</v>
      </c>
      <c r="ML98" s="32">
        <v>4755016742715080</v>
      </c>
      <c r="MM98" s="32">
        <v>4714672070333750</v>
      </c>
      <c r="MN98" s="32">
        <v>4676270802039970</v>
      </c>
      <c r="MO98" s="32">
        <v>4469812671834880</v>
      </c>
      <c r="MP98" s="32">
        <v>4295954075816010</v>
      </c>
      <c r="MQ98" s="32">
        <v>4353193408708340</v>
      </c>
      <c r="MR98" s="32">
        <v>4100561033703440</v>
      </c>
      <c r="MS98" s="32">
        <v>4216387433469590</v>
      </c>
      <c r="MT98" s="32">
        <v>4110884269434640</v>
      </c>
      <c r="MU98" s="32">
        <v>3896036475337400</v>
      </c>
      <c r="MV98" s="32">
        <v>3822678113076390</v>
      </c>
      <c r="MW98" s="32">
        <v>3614022991222960</v>
      </c>
      <c r="MX98" s="32">
        <v>3353510983889280</v>
      </c>
      <c r="MY98" s="32">
        <v>3041157664854720</v>
      </c>
      <c r="MZ98" s="32">
        <v>2975884685606710</v>
      </c>
      <c r="NA98" s="32">
        <v>2831190179120540</v>
      </c>
      <c r="NB98" s="32">
        <v>2631246931345860</v>
      </c>
      <c r="NC98" s="32">
        <v>2424821247952940</v>
      </c>
      <c r="ND98" s="32">
        <v>2198963059669070</v>
      </c>
      <c r="NE98" s="32">
        <v>2036021217178360</v>
      </c>
      <c r="NF98" s="32">
        <v>1834373696176980</v>
      </c>
      <c r="NG98" s="32">
        <v>1708130766863500</v>
      </c>
      <c r="NH98" s="32">
        <v>1516564970665100</v>
      </c>
      <c r="NI98" s="32">
        <v>1384133330708660</v>
      </c>
      <c r="NJ98" s="32">
        <v>1262893109300780</v>
      </c>
      <c r="NK98" s="32">
        <v>1076469974884380</v>
      </c>
      <c r="NL98" s="32">
        <v>930189239675349</v>
      </c>
      <c r="NM98" s="32">
        <v>823841382036285</v>
      </c>
      <c r="NN98" s="32">
        <v>691696099231990</v>
      </c>
      <c r="NO98" s="32">
        <v>580878829682953</v>
      </c>
      <c r="NP98" s="32">
        <v>501767679031686</v>
      </c>
      <c r="NQ98" s="32">
        <v>467268611821488</v>
      </c>
      <c r="NR98" s="32">
        <v>370285150884326</v>
      </c>
      <c r="NS98" s="32">
        <v>325635205075503</v>
      </c>
      <c r="NT98" s="32">
        <v>255059973652106</v>
      </c>
      <c r="NU98" s="32">
        <v>207514573407870</v>
      </c>
      <c r="NV98" s="32">
        <v>159797620802846</v>
      </c>
      <c r="NW98" s="32">
        <v>143061087462792</v>
      </c>
      <c r="NX98" s="32">
        <v>116756434326484</v>
      </c>
      <c r="NY98" s="32">
        <v>94122914562411</v>
      </c>
      <c r="NZ98" s="32">
        <v>69189053102898.203</v>
      </c>
      <c r="OA98" s="32">
        <v>62157651006710.5</v>
      </c>
      <c r="OB98" s="32">
        <v>48923534595821.602</v>
      </c>
      <c r="OC98" s="32">
        <v>30788828851869.699</v>
      </c>
      <c r="OD98" s="32">
        <v>23275034512079.898</v>
      </c>
      <c r="OE98" s="32">
        <v>20421719449448.5</v>
      </c>
      <c r="OF98" s="32">
        <v>17855547852739.898</v>
      </c>
      <c r="OG98" s="32">
        <v>12114570754755</v>
      </c>
      <c r="OH98" s="32">
        <v>12110432529521.4</v>
      </c>
      <c r="OI98" s="32">
        <v>5808068347492.8398</v>
      </c>
      <c r="OJ98" s="32">
        <v>8567611736378.3398</v>
      </c>
      <c r="OL98" s="173">
        <v>352.83270502658672</v>
      </c>
      <c r="OM98" s="173">
        <v>43.958044264977644</v>
      </c>
      <c r="ON98" s="173" t="e">
        <v>#N/A</v>
      </c>
      <c r="OO98" s="173" t="e">
        <v>#N/A</v>
      </c>
      <c r="OP98" s="6">
        <v>389.69276930520834</v>
      </c>
      <c r="OQ98" s="6" t="e">
        <v>#N/A</v>
      </c>
      <c r="OR98" s="6">
        <v>283.0406312560562</v>
      </c>
      <c r="OS98" s="6">
        <v>51.946995208405596</v>
      </c>
      <c r="OT98" s="175">
        <v>3218238514664500</v>
      </c>
      <c r="OU98" s="175">
        <v>462066999675225</v>
      </c>
      <c r="OV98" s="176">
        <v>441.87116115086599</v>
      </c>
      <c r="OW98" s="176">
        <v>30.112607654010201</v>
      </c>
      <c r="OX98" s="39">
        <v>0</v>
      </c>
      <c r="OY98" s="39">
        <v>0</v>
      </c>
      <c r="OZ98" s="39">
        <v>513940115161088</v>
      </c>
      <c r="PA98" s="39">
        <v>392328250392576</v>
      </c>
      <c r="PB98" s="39">
        <v>0</v>
      </c>
      <c r="PC98" s="39">
        <v>718593192886272</v>
      </c>
      <c r="PD98" s="39">
        <v>0</v>
      </c>
      <c r="PE98" s="39">
        <v>456202131603456</v>
      </c>
      <c r="PF98" s="39">
        <v>127259528658944</v>
      </c>
      <c r="PG98" s="39">
        <v>209274932297728</v>
      </c>
      <c r="PH98" s="39">
        <v>727976085815296</v>
      </c>
      <c r="PI98" s="39">
        <v>457536222265344</v>
      </c>
      <c r="PJ98" s="39">
        <v>623609118720000</v>
      </c>
      <c r="PK98" s="39">
        <v>940618507354112</v>
      </c>
      <c r="PL98" s="39">
        <v>1111333189713920</v>
      </c>
      <c r="PM98" s="39">
        <v>991897329860608</v>
      </c>
      <c r="PN98" s="39">
        <v>1316110049738750</v>
      </c>
      <c r="PO98" s="39">
        <v>1531251404046330</v>
      </c>
      <c r="PP98" s="39">
        <v>1424125121789950</v>
      </c>
      <c r="PQ98" s="39">
        <v>1509365727100920</v>
      </c>
      <c r="PR98" s="39">
        <v>1781752284577790</v>
      </c>
      <c r="PS98" s="39">
        <v>1939910965592060</v>
      </c>
      <c r="PT98" s="39">
        <v>1769634034352120</v>
      </c>
      <c r="PU98" s="39">
        <v>1808438124347390</v>
      </c>
      <c r="PV98" s="39">
        <v>2068117886861310</v>
      </c>
      <c r="PW98" s="39">
        <v>2491707023163390</v>
      </c>
      <c r="PX98" s="39">
        <v>2390272780533760</v>
      </c>
      <c r="PY98" s="39">
        <v>2618025500999680</v>
      </c>
      <c r="PZ98" s="39">
        <v>2799675237203960</v>
      </c>
      <c r="QA98" s="39">
        <v>2870792110997500</v>
      </c>
      <c r="QB98" s="39">
        <v>2880892531900410</v>
      </c>
      <c r="QC98" s="39">
        <v>3402190966226940</v>
      </c>
      <c r="QD98" s="39">
        <v>3407645037821950</v>
      </c>
      <c r="QE98" s="39">
        <v>3359385443106810</v>
      </c>
      <c r="QF98" s="39">
        <v>3864288108216320</v>
      </c>
      <c r="QG98" s="39">
        <v>3707615217451000</v>
      </c>
      <c r="QH98" s="39">
        <v>4083533572210680</v>
      </c>
      <c r="QI98" s="39">
        <v>4103716697276410</v>
      </c>
      <c r="QJ98" s="39">
        <v>3991302907625470</v>
      </c>
      <c r="QK98" s="39">
        <v>4355581901012990</v>
      </c>
      <c r="QL98" s="39">
        <v>4418385328734200</v>
      </c>
      <c r="QM98" s="39">
        <v>4712905194864640</v>
      </c>
      <c r="QN98" s="39">
        <v>4837618160238590</v>
      </c>
      <c r="QO98" s="39">
        <v>4845142406070270</v>
      </c>
      <c r="QP98" s="39">
        <v>4963138579464190</v>
      </c>
      <c r="QQ98" s="39">
        <v>4838898597363710</v>
      </c>
      <c r="QR98" s="39">
        <v>4842190152925180</v>
      </c>
      <c r="QS98" s="39">
        <v>5064382232920060</v>
      </c>
      <c r="QT98" s="39">
        <v>4841286062309370</v>
      </c>
      <c r="QU98" s="39">
        <v>4773434705838080</v>
      </c>
      <c r="QV98" s="39">
        <v>4967091559989240</v>
      </c>
      <c r="QW98" s="39">
        <v>4862662651412480</v>
      </c>
      <c r="QX98" s="39">
        <v>4952767307186170</v>
      </c>
      <c r="QY98" s="39">
        <v>4951114281648120</v>
      </c>
      <c r="QZ98" s="39">
        <v>4668886611918840</v>
      </c>
      <c r="RA98" s="39">
        <v>4719808281051130</v>
      </c>
      <c r="RB98" s="39">
        <v>4539331070918650</v>
      </c>
      <c r="RC98" s="39">
        <v>4352665081348090</v>
      </c>
      <c r="RD98" s="39">
        <v>4171906013986810</v>
      </c>
      <c r="RE98" s="39">
        <v>3829078771630080</v>
      </c>
      <c r="RF98" s="39">
        <v>3817714556600320</v>
      </c>
      <c r="RG98" s="39">
        <v>3665187114582010</v>
      </c>
      <c r="RH98" s="39">
        <v>3124397581795320</v>
      </c>
      <c r="RI98" s="39">
        <v>2959292864921600</v>
      </c>
      <c r="RJ98" s="39">
        <v>2818037564571640</v>
      </c>
      <c r="RK98" s="39">
        <v>2535360802324480</v>
      </c>
      <c r="RL98" s="39">
        <v>2355821774110720</v>
      </c>
      <c r="RM98" s="39">
        <v>2135388080570360</v>
      </c>
      <c r="RN98" s="39">
        <v>2011587124658170</v>
      </c>
      <c r="RO98" s="39">
        <v>1812072337768440</v>
      </c>
      <c r="RP98" s="39">
        <v>1644207567536120</v>
      </c>
      <c r="RQ98" s="39">
        <v>1503280161095680</v>
      </c>
      <c r="RR98" s="39">
        <v>1304140378537980</v>
      </c>
      <c r="RS98" s="39">
        <v>1152849216012280</v>
      </c>
      <c r="RT98" s="39">
        <v>1019362571976700</v>
      </c>
      <c r="RU98" s="39">
        <v>857306476576768</v>
      </c>
      <c r="RV98" s="39">
        <v>750643111264256</v>
      </c>
      <c r="RW98" s="39">
        <v>665414451331072</v>
      </c>
      <c r="RX98" s="39">
        <v>568100760059904</v>
      </c>
      <c r="RY98" s="39">
        <v>458712305106944</v>
      </c>
      <c r="RZ98" s="39">
        <v>371374950449152</v>
      </c>
      <c r="SA98" s="39">
        <v>286854255476736</v>
      </c>
      <c r="SB98" s="39">
        <v>272344580882432</v>
      </c>
      <c r="SC98" s="39">
        <v>206907314798592</v>
      </c>
      <c r="SD98" s="39">
        <v>148270743552000</v>
      </c>
      <c r="SE98" s="39">
        <v>151010446147584</v>
      </c>
      <c r="SF98" s="39">
        <v>93412837556224</v>
      </c>
      <c r="SG98" s="39">
        <v>58642292277248</v>
      </c>
      <c r="SH98" s="39">
        <v>56120269864960</v>
      </c>
      <c r="SI98" s="39">
        <v>49483203215360</v>
      </c>
      <c r="SJ98" s="39">
        <v>29259221434368</v>
      </c>
      <c r="SK98" s="39">
        <v>18905126928384</v>
      </c>
      <c r="SL98" s="39">
        <v>26717892640768</v>
      </c>
      <c r="SM98" s="39">
        <v>15225884508160</v>
      </c>
      <c r="SN98" s="39">
        <v>8515386605568</v>
      </c>
      <c r="SO98" s="39">
        <v>6868019707904</v>
      </c>
      <c r="SP98" s="39">
        <v>3483463319552</v>
      </c>
      <c r="SQ98" s="39">
        <v>7030078701568</v>
      </c>
      <c r="SR98" s="39">
        <v>3545189580800</v>
      </c>
      <c r="SS98" s="39">
        <v>6414536278016</v>
      </c>
      <c r="ST98" s="39">
        <v>5051924348928</v>
      </c>
      <c r="SU98" s="39">
        <v>72890175193088</v>
      </c>
      <c r="SV98" s="39">
        <v>57458097651712</v>
      </c>
      <c r="SW98" s="39">
        <v>3121048190976</v>
      </c>
      <c r="SX98" s="39">
        <v>79231895732224</v>
      </c>
      <c r="SY98" s="39">
        <v>2144156778496</v>
      </c>
      <c r="SZ98" s="39">
        <v>51755068948480</v>
      </c>
      <c r="TA98" s="39">
        <v>23454086594560</v>
      </c>
      <c r="TB98" s="39">
        <v>28650984439808</v>
      </c>
      <c r="TC98" s="39">
        <v>65373386833920</v>
      </c>
      <c r="TD98" s="39">
        <v>47846808092672</v>
      </c>
      <c r="TE98" s="39">
        <v>59569313153024</v>
      </c>
      <c r="TF98" s="39">
        <v>77259633328128</v>
      </c>
      <c r="TG98" s="39">
        <v>87626677747712</v>
      </c>
      <c r="TH98" s="39">
        <v>79240695382016</v>
      </c>
      <c r="TI98" s="39">
        <v>99339187781632</v>
      </c>
      <c r="TJ98" s="39">
        <v>112162592784384</v>
      </c>
      <c r="TK98" s="39">
        <v>101999005663232</v>
      </c>
      <c r="TL98" s="39">
        <v>106746639024128</v>
      </c>
      <c r="TM98" s="39">
        <v>126019985997824</v>
      </c>
      <c r="TN98" s="39">
        <v>129112286953472</v>
      </c>
      <c r="TO98" s="39">
        <v>121406083825664</v>
      </c>
      <c r="TP98" s="39">
        <v>120972543787008</v>
      </c>
      <c r="TQ98" s="39">
        <v>135893989982208</v>
      </c>
      <c r="TR98" s="39">
        <v>160091802173440</v>
      </c>
      <c r="TS98" s="39">
        <v>154179846799360</v>
      </c>
      <c r="TT98" s="39">
        <v>164718203371520</v>
      </c>
      <c r="TU98" s="39">
        <v>174910278205440</v>
      </c>
      <c r="TV98" s="39">
        <v>178894581792768</v>
      </c>
      <c r="TW98" s="39">
        <v>179476969291776</v>
      </c>
      <c r="TX98" s="39">
        <v>206422587473920</v>
      </c>
      <c r="TY98" s="39">
        <v>206801618337792</v>
      </c>
      <c r="TZ98" s="39">
        <v>202346948722688</v>
      </c>
      <c r="UA98" s="39">
        <v>230224138600448</v>
      </c>
      <c r="UB98" s="39">
        <v>221789242261504</v>
      </c>
      <c r="UC98" s="39">
        <v>240769390608384</v>
      </c>
      <c r="UD98" s="39">
        <v>242082123874304</v>
      </c>
      <c r="UE98" s="39">
        <v>236178238341120</v>
      </c>
      <c r="UF98" s="39">
        <v>254631162675200</v>
      </c>
      <c r="UG98" s="39">
        <v>258313577037824</v>
      </c>
      <c r="UH98" s="39">
        <v>273034577444864</v>
      </c>
      <c r="UI98" s="39">
        <v>280089363218432</v>
      </c>
      <c r="UJ98" s="39">
        <v>280832862322688</v>
      </c>
      <c r="UK98" s="39">
        <v>284832064077824</v>
      </c>
      <c r="UL98" s="39">
        <v>279820810321920</v>
      </c>
      <c r="UM98" s="39">
        <v>279077663539200</v>
      </c>
      <c r="UN98" s="39">
        <v>290218825482240</v>
      </c>
      <c r="UO98" s="39">
        <v>278650196852736</v>
      </c>
      <c r="UP98" s="39">
        <v>274320282615808</v>
      </c>
      <c r="UQ98" s="39">
        <v>284124099117056</v>
      </c>
      <c r="UR98" s="39">
        <v>278970390020096</v>
      </c>
      <c r="US98" s="39">
        <v>283287520018432</v>
      </c>
      <c r="UT98" s="39">
        <v>283662927003648</v>
      </c>
      <c r="UU98" s="39">
        <v>267238938509312</v>
      </c>
      <c r="UV98" s="39">
        <v>270444494061568</v>
      </c>
      <c r="UW98" s="39">
        <v>261220414259200</v>
      </c>
      <c r="UX98" s="39">
        <v>250131999883264</v>
      </c>
      <c r="UY98" s="39">
        <v>240874499866624</v>
      </c>
      <c r="UZ98" s="39">
        <v>222165488107520</v>
      </c>
      <c r="VA98" s="39">
        <v>221376203980800</v>
      </c>
      <c r="VB98" s="39">
        <v>212446346215424</v>
      </c>
      <c r="VC98" s="39">
        <v>183589014601728</v>
      </c>
      <c r="VD98" s="39">
        <v>175006948524032</v>
      </c>
      <c r="VE98" s="39">
        <v>166755091611648</v>
      </c>
      <c r="VF98" s="39">
        <v>150866346639360</v>
      </c>
      <c r="VG98" s="39">
        <v>141397017493504</v>
      </c>
      <c r="VH98" s="39">
        <v>129243551891456</v>
      </c>
      <c r="VI98" s="39">
        <v>122404034576384</v>
      </c>
      <c r="VJ98" s="39">
        <v>111045095981056</v>
      </c>
      <c r="VK98" s="39">
        <v>101727835521024</v>
      </c>
      <c r="VL98" s="39">
        <v>93876954071040</v>
      </c>
      <c r="VM98" s="39">
        <v>82467281174528</v>
      </c>
      <c r="VN98" s="39">
        <v>73936880533504</v>
      </c>
      <c r="VO98" s="39">
        <v>66174607949824</v>
      </c>
      <c r="VP98" s="39">
        <v>56882903384064</v>
      </c>
      <c r="VQ98" s="39">
        <v>50718417354752</v>
      </c>
      <c r="VR98" s="39">
        <v>45488980099072</v>
      </c>
      <c r="VS98" s="39">
        <v>39770285670400</v>
      </c>
      <c r="VT98" s="39">
        <v>33216962494464</v>
      </c>
      <c r="VU98" s="39">
        <v>27704134991872</v>
      </c>
      <c r="VV98" s="39">
        <v>22433964752896</v>
      </c>
      <c r="VW98" s="39">
        <v>21421229080576</v>
      </c>
      <c r="VX98" s="39">
        <v>17205955657728</v>
      </c>
      <c r="VY98" s="39">
        <v>13173626241024</v>
      </c>
      <c r="VZ98" s="39">
        <v>13370468073472</v>
      </c>
      <c r="WA98" s="39">
        <v>9255750991872</v>
      </c>
      <c r="WB98" s="39">
        <v>6572756434944</v>
      </c>
      <c r="WC98" s="39">
        <v>6351029796864</v>
      </c>
      <c r="WD98" s="39">
        <v>5814137913344</v>
      </c>
      <c r="WE98" s="39">
        <v>4023485202432</v>
      </c>
      <c r="WF98" s="39">
        <v>3012387930112</v>
      </c>
      <c r="WG98" s="39">
        <v>3773994893312</v>
      </c>
      <c r="WH98" s="39">
        <v>2611929939968</v>
      </c>
      <c r="WI98" s="39">
        <v>1809468358656</v>
      </c>
      <c r="WJ98" s="39">
        <v>1579733352448</v>
      </c>
      <c r="WK98" s="39">
        <v>1055898009600</v>
      </c>
      <c r="WL98" s="39">
        <v>1606474661888</v>
      </c>
      <c r="WM98" s="39">
        <v>1070556053504</v>
      </c>
      <c r="WN98" s="36"/>
      <c r="WO98" s="37">
        <v>2.4639940262725273</v>
      </c>
      <c r="WP98" s="37" t="e">
        <v>#N/A</v>
      </c>
      <c r="WQ98" s="37">
        <v>29.286497994666195</v>
      </c>
      <c r="WR98" s="37" t="e">
        <v>#N/A</v>
      </c>
      <c r="WS98" s="37">
        <v>21.147527077339003</v>
      </c>
      <c r="WT98" s="37" t="e">
        <v>#N/A</v>
      </c>
      <c r="WU98" s="37">
        <v>251.35491512516219</v>
      </c>
      <c r="WV98" t="e">
        <v>#N/A</v>
      </c>
      <c r="WW98"/>
      <c r="WX98" s="39">
        <v>4.1331390226585265</v>
      </c>
      <c r="WY98" s="39">
        <v>-4.262749562171507</v>
      </c>
      <c r="WZ98" s="39">
        <v>35.69261567983758</v>
      </c>
      <c r="XA98" s="39">
        <v>67.102941176470594</v>
      </c>
      <c r="XB98" s="227">
        <v>4623764783608659</v>
      </c>
      <c r="XC98" s="227">
        <v>378140556413550.5</v>
      </c>
      <c r="XD98" s="39">
        <v>294.87177305484374</v>
      </c>
      <c r="XE98" s="39">
        <v>31.099497638943117</v>
      </c>
      <c r="XF98" s="47">
        <v>313.85574969881293</v>
      </c>
      <c r="XG98" s="47">
        <v>39.048927717499367</v>
      </c>
      <c r="XH98" s="220"/>
      <c r="XI98" s="223"/>
      <c r="XJ98" s="223"/>
      <c r="XK98" s="187">
        <v>515077037075138</v>
      </c>
      <c r="XL98" s="187">
        <v>821120494513821</v>
      </c>
      <c r="XM98" s="187">
        <v>1242789589423400</v>
      </c>
      <c r="XN98" s="187">
        <v>1686891749967070</v>
      </c>
      <c r="XO98" s="187">
        <v>2136063228282280</v>
      </c>
      <c r="XP98" s="187">
        <v>2574804683837130</v>
      </c>
      <c r="XQ98" s="187">
        <v>3000714551124850</v>
      </c>
      <c r="XR98" s="187">
        <v>3378086483618830</v>
      </c>
      <c r="XS98" s="187">
        <v>3727402535998460</v>
      </c>
      <c r="XT98" s="187">
        <v>4130736191692460</v>
      </c>
      <c r="XU98" s="187">
        <v>4693376249317670</v>
      </c>
      <c r="XV98" s="187">
        <v>5344161734018330</v>
      </c>
      <c r="XW98" s="187">
        <v>5883364195000610</v>
      </c>
      <c r="XX98" s="187">
        <v>6231746579783490</v>
      </c>
      <c r="XY98" s="187">
        <v>6252660058322950</v>
      </c>
      <c r="XZ98" s="187">
        <v>5850260478682470</v>
      </c>
      <c r="YA98" s="187">
        <v>5065962465815050</v>
      </c>
      <c r="YB98" s="187">
        <v>4015082162994210</v>
      </c>
      <c r="YC98" s="187">
        <v>2891446496074370</v>
      </c>
      <c r="YD98" s="187">
        <v>1867919339253350</v>
      </c>
      <c r="YE98" s="187">
        <v>1059687834666560</v>
      </c>
      <c r="YF98" s="187">
        <v>501522211708525</v>
      </c>
      <c r="YG98" s="187">
        <v>179619788013337</v>
      </c>
      <c r="YH98" s="187">
        <v>37529058827497.602</v>
      </c>
      <c r="YI98" s="187">
        <v>0</v>
      </c>
      <c r="YJ98" s="187">
        <v>0</v>
      </c>
      <c r="YK98" s="187">
        <v>74989294430.292603</v>
      </c>
      <c r="YL98" s="187">
        <v>306421224067.68298</v>
      </c>
      <c r="YM98" s="187">
        <v>306202557181.65503</v>
      </c>
      <c r="YN98" s="187">
        <v>221970997819.56799</v>
      </c>
      <c r="YO98" s="187">
        <v>114727040819.05</v>
      </c>
      <c r="YP98" s="187">
        <v>40837311342.451103</v>
      </c>
      <c r="YQ98" s="187">
        <v>10274398322.5424</v>
      </c>
      <c r="YR98" s="187">
        <v>8117086702.2383604</v>
      </c>
      <c r="YS98" s="187">
        <v>8422035461.3499498</v>
      </c>
      <c r="YT98"/>
      <c r="YU98" s="187"/>
      <c r="YV98" s="187"/>
      <c r="YW98" s="187"/>
      <c r="YX98" s="187">
        <v>486304564128124</v>
      </c>
      <c r="YY98" s="187">
        <v>454707241311734</v>
      </c>
      <c r="YZ98" s="187">
        <v>515904183636791</v>
      </c>
      <c r="ZA98" s="187">
        <v>653174965179631</v>
      </c>
      <c r="ZB98" s="187">
        <v>786093846045775</v>
      </c>
      <c r="ZC98" s="187">
        <v>824137727606711</v>
      </c>
      <c r="ZD98" s="187">
        <v>743553208402075</v>
      </c>
      <c r="ZE98" s="187">
        <v>599050644289724</v>
      </c>
      <c r="ZF98" s="187">
        <v>476205262402702</v>
      </c>
      <c r="ZG98" s="187">
        <v>419572810300205</v>
      </c>
      <c r="ZH98" s="187">
        <v>427294177049045</v>
      </c>
      <c r="ZI98" s="187">
        <v>467285146520567</v>
      </c>
      <c r="ZJ98" s="187">
        <v>504860322596129</v>
      </c>
      <c r="ZK98" s="187">
        <v>527398778828234</v>
      </c>
      <c r="ZL98" s="187">
        <v>523493319967779</v>
      </c>
      <c r="ZM98" s="187">
        <v>486311969487506</v>
      </c>
      <c r="ZN98" s="187">
        <v>419855623304251</v>
      </c>
      <c r="ZO98" s="187">
        <v>333293872645241</v>
      </c>
      <c r="ZP98" s="187">
        <v>241601385201494</v>
      </c>
      <c r="ZQ98" s="187">
        <v>158000796371909</v>
      </c>
      <c r="ZR98" s="187">
        <v>91526032797937.406</v>
      </c>
      <c r="ZS98" s="187">
        <v>45276197558974</v>
      </c>
      <c r="ZT98" s="187">
        <v>18463686128378.199</v>
      </c>
      <c r="ZU98" s="187">
        <v>5945731371935.7598</v>
      </c>
      <c r="ZV98" s="187">
        <v>0</v>
      </c>
      <c r="ZW98" s="187">
        <v>0</v>
      </c>
      <c r="ZX98" s="187">
        <v>616789207700.99805</v>
      </c>
      <c r="ZY98" s="187">
        <v>1018940383593.46</v>
      </c>
      <c r="ZZ98" s="187">
        <v>990445281690.83203</v>
      </c>
      <c r="AAA98" s="187">
        <v>733653592003.50696</v>
      </c>
      <c r="AAB98" s="187">
        <v>427027809080.59601</v>
      </c>
      <c r="AAC98" s="187">
        <v>203435718248.64099</v>
      </c>
      <c r="AAD98" s="187">
        <v>103645920713.144</v>
      </c>
      <c r="AAE98" s="187">
        <v>68445282362.172203</v>
      </c>
      <c r="AAF98" s="187">
        <v>72476450066.536606</v>
      </c>
    </row>
    <row r="99" spans="1:708" x14ac:dyDescent="0.3">
      <c r="A99" s="2">
        <v>43133</v>
      </c>
      <c r="B99" s="4" t="s">
        <v>6</v>
      </c>
      <c r="C99" s="4" t="s">
        <v>29</v>
      </c>
      <c r="D99" s="4">
        <v>23</v>
      </c>
      <c r="E99" s="3">
        <v>0.66134259259259254</v>
      </c>
      <c r="F99" s="3">
        <v>0.66342592592592597</v>
      </c>
      <c r="G99" s="196"/>
      <c r="H99" s="57">
        <v>43133.66134259259</v>
      </c>
      <c r="I99" s="57">
        <v>43133.663425925923</v>
      </c>
      <c r="J99" s="196">
        <f t="shared" si="2"/>
        <v>93</v>
      </c>
      <c r="K99" s="77">
        <v>2.7</v>
      </c>
      <c r="L99" s="53">
        <v>93</v>
      </c>
      <c r="M99" s="53">
        <v>4</v>
      </c>
      <c r="N99" s="53">
        <v>1.7</v>
      </c>
      <c r="O99" s="53">
        <v>283</v>
      </c>
      <c r="P99" s="53">
        <v>981.3</v>
      </c>
      <c r="Q99" s="54">
        <v>68</v>
      </c>
      <c r="R99" s="210" t="s">
        <v>32</v>
      </c>
      <c r="S99" s="211">
        <v>14.04</v>
      </c>
      <c r="T99" s="211">
        <v>1.9599813866914841</v>
      </c>
      <c r="U99" s="212">
        <v>3151.8666666666668</v>
      </c>
      <c r="V99" s="78">
        <v>23</v>
      </c>
      <c r="W99" s="116">
        <v>5.9143646408839778</v>
      </c>
      <c r="X99" s="116">
        <v>89.628712016574582</v>
      </c>
      <c r="Y99" s="116">
        <v>1.5906422651933703</v>
      </c>
      <c r="Z99" s="117">
        <v>0.14446111050828708</v>
      </c>
      <c r="AA99" s="117">
        <v>370.51043300552465</v>
      </c>
      <c r="AB99" s="116">
        <v>1.0082483313812143</v>
      </c>
      <c r="AC99" s="116">
        <v>1.0395324459116024</v>
      </c>
      <c r="AD99" s="116">
        <v>12.285307320441989</v>
      </c>
      <c r="AE99" s="116">
        <v>3.2061474179005507</v>
      </c>
      <c r="AF99" s="116">
        <v>192.92420580110496</v>
      </c>
      <c r="AG99" s="116">
        <v>1.0062296364640899</v>
      </c>
      <c r="AH99" s="116">
        <v>58.447859116022101</v>
      </c>
      <c r="AI99" s="116">
        <v>439.59633977900552</v>
      </c>
      <c r="AJ99" s="118">
        <v>22.307967886740332</v>
      </c>
      <c r="AK99" s="83">
        <v>370.51043300552465</v>
      </c>
      <c r="AL99" s="84">
        <v>7.0418029188873916</v>
      </c>
      <c r="AM99" s="76"/>
      <c r="AN99" s="48">
        <v>132.11778252134582</v>
      </c>
      <c r="AO99" s="49">
        <v>105.20893417120676</v>
      </c>
      <c r="AP99" s="48">
        <v>1.6630505299473011</v>
      </c>
      <c r="AQ99" s="49">
        <v>6.2716257020611663E-2</v>
      </c>
      <c r="AR99" s="49">
        <v>1.2129578013939655</v>
      </c>
      <c r="AS99" s="49">
        <v>2.6590961653906044E-2</v>
      </c>
      <c r="AT99" s="89">
        <v>78.268511499622988</v>
      </c>
      <c r="AU99" s="90">
        <v>39.588182128819184</v>
      </c>
      <c r="AV99" s="89">
        <v>12.586985482346371</v>
      </c>
      <c r="AW99" s="90">
        <v>6.3664922735924439</v>
      </c>
      <c r="AX99" s="74">
        <v>26.829126264537678</v>
      </c>
      <c r="AY99" s="74">
        <v>13.416699398118892</v>
      </c>
      <c r="AZ99" s="74">
        <v>20.723671438422794</v>
      </c>
      <c r="BA99" s="90">
        <v>16.180396949035075</v>
      </c>
      <c r="BB99" s="89">
        <v>74.706107710371725</v>
      </c>
      <c r="BC99" s="74">
        <v>51.208086011096682</v>
      </c>
      <c r="BD99" s="74">
        <v>26.856658667701911</v>
      </c>
      <c r="BE99" s="70">
        <v>20.823827900551155</v>
      </c>
      <c r="BF99" s="74">
        <v>18.945636118018641</v>
      </c>
      <c r="BG99" s="69">
        <v>28.646029282071446</v>
      </c>
      <c r="BH99" s="88">
        <v>20.382730916873857</v>
      </c>
      <c r="BI99" s="70">
        <v>10.309577227922659</v>
      </c>
      <c r="BJ99" s="70">
        <v>40.270644862331352</v>
      </c>
      <c r="BK99" s="70">
        <v>31.442064752003795</v>
      </c>
      <c r="BL99" s="70">
        <v>36.815531749124872</v>
      </c>
      <c r="BM99" s="69">
        <v>55.665526032005076</v>
      </c>
      <c r="BN99" s="71"/>
      <c r="BP99" s="73"/>
      <c r="BQ99" s="73"/>
      <c r="BT99" s="70"/>
      <c r="BU99" s="69"/>
      <c r="BV99" s="85"/>
      <c r="BW99" s="75"/>
      <c r="BX99" s="75"/>
      <c r="BY99" s="75"/>
      <c r="BZ99" s="75"/>
      <c r="CA99" s="75"/>
      <c r="CB99" s="75"/>
      <c r="CC99" s="75"/>
      <c r="CD99" s="75"/>
      <c r="CE99" s="75"/>
      <c r="CF99" s="75"/>
      <c r="CG99" s="75"/>
      <c r="CH99" s="75"/>
      <c r="CI99" s="75"/>
      <c r="CJ99" s="75"/>
      <c r="CK99" s="75"/>
      <c r="CL99" s="75"/>
      <c r="CM99" s="75"/>
      <c r="CN99" s="75"/>
      <c r="CO99" s="75"/>
      <c r="CP99" s="75"/>
      <c r="CQ99" s="75"/>
      <c r="CR99" s="75"/>
      <c r="CS99" s="75"/>
      <c r="CT99" s="75"/>
      <c r="CU99" s="75"/>
      <c r="CV99" s="75"/>
      <c r="CW99" s="75"/>
      <c r="CX99" s="75"/>
      <c r="CY99" s="75"/>
      <c r="CZ99" s="75"/>
      <c r="DA99" s="75"/>
      <c r="DB99" s="75"/>
      <c r="DC99" s="75"/>
      <c r="DD99" s="75"/>
      <c r="DE99" s="75"/>
      <c r="DF99" s="75"/>
      <c r="DG99" s="75"/>
      <c r="DH99" s="75"/>
      <c r="DI99" s="75"/>
      <c r="DJ99" s="75"/>
      <c r="DK99" s="75"/>
      <c r="DL99" s="75"/>
      <c r="DM99" s="75"/>
      <c r="DN99" s="75"/>
      <c r="DO99" s="75"/>
      <c r="DP99" s="75"/>
      <c r="DQ99" s="75"/>
      <c r="DR99" s="75"/>
      <c r="DS99" s="75"/>
      <c r="DT99" s="75"/>
      <c r="DU99" s="75"/>
      <c r="DV99" s="75"/>
      <c r="DW99" s="75"/>
      <c r="DX99" s="75"/>
      <c r="DY99" s="75"/>
      <c r="DZ99" s="75"/>
      <c r="EA99" s="75"/>
      <c r="EB99" s="75"/>
      <c r="EC99" s="75"/>
      <c r="ED99" s="75"/>
      <c r="EE99" s="75"/>
      <c r="EF99" s="75"/>
      <c r="EG99" s="75"/>
      <c r="EH99" s="75"/>
      <c r="EI99" s="75"/>
      <c r="EJ99" s="75"/>
      <c r="EK99" s="75"/>
      <c r="EL99" s="75"/>
      <c r="EM99" s="75"/>
      <c r="EN99" s="75"/>
      <c r="EO99" s="75"/>
      <c r="EP99" s="75"/>
      <c r="EQ99" s="75"/>
      <c r="ER99" s="75"/>
      <c r="ES99" s="75"/>
      <c r="ET99" s="75"/>
      <c r="EU99" s="75"/>
      <c r="EV99" s="75"/>
      <c r="EW99" s="75"/>
      <c r="EX99" s="75"/>
      <c r="EY99" s="75"/>
      <c r="EZ99" s="75"/>
      <c r="FA99" s="75"/>
      <c r="FB99" s="75"/>
      <c r="FC99" s="75"/>
      <c r="FD99" s="75"/>
      <c r="FE99" s="75"/>
      <c r="FF99" s="75"/>
      <c r="FG99" s="75"/>
      <c r="FH99" s="75"/>
      <c r="FI99" s="75"/>
      <c r="FK99" s="75"/>
      <c r="FL99" s="75"/>
      <c r="FM99" s="75"/>
      <c r="FN99" s="75"/>
      <c r="FO99" s="75"/>
      <c r="FP99" s="75"/>
      <c r="FQ99" s="75"/>
      <c r="IY99" s="219"/>
      <c r="IZ99" s="219"/>
      <c r="JA99" s="33">
        <v>1</v>
      </c>
      <c r="JB99" s="39" t="e">
        <v>#N/A</v>
      </c>
      <c r="JC99" s="39" t="e">
        <v>#N/A</v>
      </c>
      <c r="JD99" s="33">
        <v>1</v>
      </c>
      <c r="JE99" s="32">
        <v>1.1259061717164244E+16</v>
      </c>
      <c r="JF99" s="32" t="e">
        <v>#N/A</v>
      </c>
      <c r="JG99" s="32"/>
      <c r="JH99" s="32"/>
      <c r="JI99" s="32">
        <v>1.32818029105803E+16</v>
      </c>
      <c r="JJ99" s="32">
        <v>1.69134055850594E+16</v>
      </c>
      <c r="JK99" s="32">
        <v>1.47537210459174E+16</v>
      </c>
      <c r="JL99" s="32">
        <v>1.21510846818305E+16</v>
      </c>
      <c r="JM99" s="32">
        <v>1.00688458713952E+16</v>
      </c>
      <c r="JN99" s="32">
        <v>8327422670062060</v>
      </c>
      <c r="JO99" s="32">
        <v>7053147129633480</v>
      </c>
      <c r="JP99" s="32">
        <v>6061271135052950</v>
      </c>
      <c r="JQ99" s="32">
        <v>5080138843120080</v>
      </c>
      <c r="JR99" s="32">
        <v>4066001843918110</v>
      </c>
      <c r="JS99" s="32">
        <v>3125323842631380</v>
      </c>
      <c r="JT99" s="32">
        <v>2230996435713270</v>
      </c>
      <c r="JU99" s="32">
        <v>1609950707650540</v>
      </c>
      <c r="JV99" s="32">
        <v>1216127900027740</v>
      </c>
      <c r="JW99" s="32">
        <v>875231357446439</v>
      </c>
      <c r="JX99" s="32">
        <v>577343215120574</v>
      </c>
      <c r="JY99" s="32">
        <v>356803904584384</v>
      </c>
      <c r="JZ99" s="32">
        <v>206632552013674</v>
      </c>
      <c r="KA99" s="32">
        <v>112540713976718</v>
      </c>
      <c r="KB99" s="32">
        <v>72471609970256.703</v>
      </c>
      <c r="KC99" s="32">
        <v>47690240860671.602</v>
      </c>
      <c r="KD99" s="32">
        <v>37357545787150</v>
      </c>
      <c r="KE99" s="32">
        <v>28861181337160.398</v>
      </c>
      <c r="KF99" s="32">
        <v>19659990515111.5</v>
      </c>
      <c r="KG99" s="32">
        <v>12700185882342.9</v>
      </c>
      <c r="KH99" s="32">
        <v>7668332253767.1904</v>
      </c>
      <c r="KI99" s="32">
        <v>5032662437354.1396</v>
      </c>
      <c r="KJ99" s="32">
        <v>4417434277193.8496</v>
      </c>
      <c r="KK99" s="32">
        <v>4333054255418.77</v>
      </c>
      <c r="KL99" s="32">
        <v>4543938463926.3301</v>
      </c>
      <c r="KM99" s="33">
        <v>1</v>
      </c>
      <c r="KN99" s="32"/>
      <c r="KO99" s="32" t="e">
        <v>#N/A</v>
      </c>
      <c r="KP99" s="32"/>
      <c r="KQ99" s="32"/>
      <c r="KR99" s="32"/>
      <c r="KS99" s="32"/>
      <c r="KT99" s="32"/>
      <c r="KU99" s="32"/>
      <c r="KV99" s="32"/>
      <c r="KW99" s="32"/>
      <c r="KX99" s="32"/>
      <c r="KY99" s="32"/>
      <c r="KZ99" s="32"/>
      <c r="LA99" s="32"/>
      <c r="LB99" s="32"/>
      <c r="LC99" s="32"/>
      <c r="LD99" s="32"/>
      <c r="LE99" s="32"/>
      <c r="LF99" s="32"/>
      <c r="LG99" s="32"/>
      <c r="LH99" s="32"/>
      <c r="LI99" s="32"/>
      <c r="LJ99" s="32"/>
      <c r="LK99" s="32"/>
      <c r="LL99" s="32"/>
      <c r="LM99" s="32"/>
      <c r="LN99" s="32"/>
      <c r="LO99" s="32"/>
      <c r="LP99" s="32"/>
      <c r="LQ99" s="32"/>
      <c r="LR99" s="32"/>
      <c r="LS99" s="32"/>
      <c r="LT99" s="32"/>
      <c r="LU99" s="32"/>
      <c r="LV99" s="32"/>
      <c r="LW99" s="32"/>
      <c r="LX99" s="32"/>
      <c r="LY99" s="32"/>
      <c r="LZ99" s="32"/>
      <c r="MA99" s="32"/>
      <c r="MB99" s="32"/>
      <c r="MC99" s="32"/>
      <c r="MD99" s="32"/>
      <c r="ME99" s="32"/>
      <c r="MF99" s="32"/>
      <c r="MG99" s="32"/>
      <c r="MH99" s="32"/>
      <c r="MI99" s="32"/>
      <c r="MJ99" s="32"/>
      <c r="MK99" s="32"/>
      <c r="ML99" s="32"/>
      <c r="MM99" s="32"/>
      <c r="MN99" s="32"/>
      <c r="MO99" s="32"/>
      <c r="MP99" s="32"/>
      <c r="MQ99" s="32"/>
      <c r="MR99" s="32"/>
      <c r="MS99" s="32"/>
      <c r="MT99" s="32"/>
      <c r="MU99" s="32"/>
      <c r="MV99" s="32"/>
      <c r="MW99" s="32"/>
      <c r="MX99" s="32"/>
      <c r="MY99" s="32"/>
      <c r="MZ99" s="32"/>
      <c r="NA99" s="32"/>
      <c r="NB99" s="32"/>
      <c r="NC99" s="32"/>
      <c r="ND99" s="32"/>
      <c r="NE99" s="32"/>
      <c r="NF99" s="32"/>
      <c r="NG99" s="32"/>
      <c r="NH99" s="32"/>
      <c r="NI99" s="32"/>
      <c r="NJ99" s="32"/>
      <c r="NK99" s="32"/>
      <c r="NL99" s="32"/>
      <c r="NM99" s="32"/>
      <c r="NN99" s="32"/>
      <c r="NO99" s="32"/>
      <c r="NP99" s="32"/>
      <c r="NQ99" s="32"/>
      <c r="NR99" s="32"/>
      <c r="NS99" s="32"/>
      <c r="NT99" s="32"/>
      <c r="NU99" s="32"/>
      <c r="NV99" s="32"/>
      <c r="NW99" s="32"/>
      <c r="NX99" s="32"/>
      <c r="NY99" s="32"/>
      <c r="NZ99" s="32"/>
      <c r="OA99" s="32"/>
      <c r="OB99" s="32"/>
      <c r="OC99" s="32"/>
      <c r="OD99" s="32"/>
      <c r="OE99" s="32"/>
      <c r="OF99" s="32"/>
      <c r="OG99" s="32"/>
      <c r="OH99" s="32"/>
      <c r="OI99" s="32"/>
      <c r="OJ99" s="32"/>
      <c r="OL99" s="173">
        <v>24.711033749118002</v>
      </c>
      <c r="OM99" s="173">
        <v>102.42526691483178</v>
      </c>
      <c r="ON99" s="173" t="e">
        <v>#N/A</v>
      </c>
      <c r="OO99" s="173" t="e">
        <v>#N/A</v>
      </c>
      <c r="OP99" s="6">
        <v>1.342438880649508</v>
      </c>
      <c r="OQ99" s="6" t="e">
        <v>#N/A</v>
      </c>
      <c r="OR99" s="6">
        <v>37.542000544815401</v>
      </c>
      <c r="OS99" s="6">
        <v>24.098841303959208</v>
      </c>
      <c r="OV99" s="176"/>
      <c r="OW99" s="176">
        <v>21.187193119381401</v>
      </c>
      <c r="OX99" s="39"/>
      <c r="OY99" s="39"/>
      <c r="OZ99" s="39"/>
      <c r="PA99" s="39"/>
      <c r="PB99" s="39"/>
      <c r="PC99" s="39"/>
      <c r="PD99" s="39"/>
      <c r="PE99" s="39"/>
      <c r="PF99" s="39"/>
      <c r="PG99" s="39"/>
      <c r="PH99" s="39"/>
      <c r="PI99" s="39"/>
      <c r="PJ99" s="39"/>
      <c r="PK99" s="39"/>
      <c r="PL99" s="39"/>
      <c r="PM99" s="39"/>
      <c r="PN99" s="39"/>
      <c r="PO99" s="39"/>
      <c r="PP99" s="39"/>
      <c r="PQ99" s="39"/>
      <c r="PR99" s="39"/>
      <c r="PS99" s="39"/>
      <c r="PT99" s="39"/>
      <c r="PU99" s="39"/>
      <c r="PV99" s="39"/>
      <c r="PW99" s="39"/>
      <c r="PX99" s="39"/>
      <c r="PY99" s="39"/>
      <c r="PZ99" s="39"/>
      <c r="QA99" s="39"/>
      <c r="QB99" s="39"/>
      <c r="QC99" s="39"/>
      <c r="QD99" s="39"/>
      <c r="QE99" s="39"/>
      <c r="QF99" s="39"/>
      <c r="QG99" s="39"/>
      <c r="QH99" s="39"/>
      <c r="QI99" s="39"/>
      <c r="QJ99" s="39"/>
      <c r="QK99" s="39"/>
      <c r="QL99" s="39"/>
      <c r="QM99" s="39"/>
      <c r="QN99" s="39"/>
      <c r="QO99" s="39"/>
      <c r="QP99" s="39"/>
      <c r="QQ99" s="39"/>
      <c r="QR99" s="39"/>
      <c r="QS99" s="39"/>
      <c r="QT99" s="39"/>
      <c r="QU99" s="39"/>
      <c r="QV99" s="39"/>
      <c r="QW99" s="39"/>
      <c r="QX99" s="39"/>
      <c r="QY99" s="39"/>
      <c r="QZ99" s="39"/>
      <c r="RA99" s="39"/>
      <c r="RB99" s="39"/>
      <c r="RC99" s="39"/>
      <c r="RD99" s="39"/>
      <c r="RE99" s="39"/>
      <c r="RF99" s="39"/>
      <c r="RG99" s="39"/>
      <c r="RH99" s="39"/>
      <c r="RI99" s="39"/>
      <c r="RJ99" s="39"/>
      <c r="RK99" s="39"/>
      <c r="RL99" s="39"/>
      <c r="RM99" s="39"/>
      <c r="RN99" s="39"/>
      <c r="RO99" s="39"/>
      <c r="RP99" s="39"/>
      <c r="RQ99" s="39"/>
      <c r="RR99" s="39"/>
      <c r="RS99" s="39"/>
      <c r="RT99" s="39"/>
      <c r="RU99" s="39"/>
      <c r="RV99" s="39"/>
      <c r="RW99" s="39"/>
      <c r="RX99" s="39"/>
      <c r="RY99" s="39"/>
      <c r="RZ99" s="39"/>
      <c r="SA99" s="39"/>
      <c r="SB99" s="39"/>
      <c r="SC99" s="39"/>
      <c r="SD99" s="39"/>
      <c r="SE99" s="39"/>
      <c r="SF99" s="39"/>
      <c r="SG99" s="39"/>
      <c r="SH99" s="39"/>
      <c r="SI99" s="39"/>
      <c r="SJ99" s="39"/>
      <c r="SK99" s="39"/>
      <c r="SL99" s="39"/>
      <c r="SM99" s="39"/>
      <c r="SN99" s="39"/>
      <c r="SO99" s="39"/>
      <c r="SP99" s="39"/>
      <c r="SS99" s="39">
        <v>32920867700736</v>
      </c>
      <c r="ST99" s="39">
        <v>1841555677642750</v>
      </c>
      <c r="SU99" s="39">
        <v>22240863191040</v>
      </c>
      <c r="SV99" s="39">
        <v>1060856183914490</v>
      </c>
      <c r="SW99" s="39">
        <v>16017931632640</v>
      </c>
      <c r="SX99" s="39">
        <v>13391938715648</v>
      </c>
      <c r="SY99" s="39">
        <v>11004301803520</v>
      </c>
      <c r="SZ99" s="39">
        <v>408421358632960</v>
      </c>
      <c r="TA99" s="39">
        <v>346918869794816</v>
      </c>
      <c r="TB99" s="39">
        <v>561489127669760</v>
      </c>
      <c r="TC99" s="39">
        <v>230020312203264</v>
      </c>
      <c r="TD99" s="39">
        <v>108943112142848</v>
      </c>
      <c r="TE99" s="39">
        <v>331155467403264</v>
      </c>
      <c r="TF99" s="39">
        <v>601628885385216</v>
      </c>
      <c r="TG99" s="39">
        <v>219925293563904</v>
      </c>
      <c r="TH99" s="39">
        <v>351580922576896</v>
      </c>
      <c r="TI99" s="39">
        <v>94984501985280</v>
      </c>
      <c r="TJ99" s="39">
        <v>261743041314816</v>
      </c>
      <c r="TK99" s="39">
        <v>81357074071552</v>
      </c>
      <c r="TL99" s="39">
        <v>54349904478208</v>
      </c>
      <c r="TM99" s="39">
        <v>68229326176256</v>
      </c>
      <c r="TN99" s="39">
        <v>250358525853696</v>
      </c>
      <c r="TO99" s="39">
        <v>57187825090560</v>
      </c>
      <c r="TP99" s="39">
        <v>99592465022976</v>
      </c>
      <c r="TQ99" s="39">
        <v>211670014099456</v>
      </c>
      <c r="TR99" s="39">
        <v>178238156439552</v>
      </c>
      <c r="TS99" s="39">
        <v>121934985560064</v>
      </c>
      <c r="TT99" s="39">
        <v>62300501311488</v>
      </c>
      <c r="TU99" s="39">
        <v>103450461339648</v>
      </c>
      <c r="TV99" s="39">
        <v>59151644360704</v>
      </c>
      <c r="TW99" s="39">
        <v>271735265951744</v>
      </c>
      <c r="TX99" s="39">
        <v>182752938819584</v>
      </c>
      <c r="TY99" s="39">
        <v>130292060782592</v>
      </c>
      <c r="TZ99" s="39">
        <v>67682326020096</v>
      </c>
      <c r="UA99" s="39">
        <v>285045436710912</v>
      </c>
      <c r="UB99" s="39">
        <v>126641372135424</v>
      </c>
      <c r="UC99" s="39">
        <v>81839133818880</v>
      </c>
      <c r="UD99" s="39">
        <v>131428608114688</v>
      </c>
      <c r="UE99" s="39">
        <v>199576476712960</v>
      </c>
      <c r="UF99" s="39">
        <v>204474652033024</v>
      </c>
      <c r="UG99" s="39">
        <v>194247546372096</v>
      </c>
      <c r="UH99" s="39">
        <v>56560491429888</v>
      </c>
      <c r="UI99" s="39">
        <v>61616582295552</v>
      </c>
      <c r="UJ99" s="39">
        <v>243233242218496</v>
      </c>
      <c r="UK99" s="39">
        <v>163187366297600</v>
      </c>
      <c r="UL99" s="39">
        <v>109651303596032</v>
      </c>
      <c r="UM99" s="39">
        <v>114657213808640</v>
      </c>
      <c r="UN99" s="39">
        <v>131839909953536</v>
      </c>
      <c r="UO99" s="39">
        <v>96873239019520</v>
      </c>
      <c r="UP99" s="39">
        <v>181476561780736</v>
      </c>
      <c r="UQ99" s="39">
        <v>198444266291200</v>
      </c>
      <c r="UR99" s="39">
        <v>128564217249792</v>
      </c>
      <c r="US99" s="39">
        <v>56286305583104</v>
      </c>
      <c r="UT99" s="39">
        <v>120416202915840</v>
      </c>
      <c r="UU99" s="39">
        <v>208319251742720</v>
      </c>
      <c r="UV99" s="39">
        <v>92540539764736</v>
      </c>
      <c r="UW99" s="39">
        <v>57718266134528</v>
      </c>
      <c r="UX99" s="39">
        <v>109888952860672</v>
      </c>
      <c r="UY99" s="39">
        <v>192026058424320</v>
      </c>
      <c r="UZ99" s="39">
        <v>80286830297088</v>
      </c>
      <c r="VA99" s="39">
        <v>159724666355712</v>
      </c>
      <c r="VB99" s="39">
        <v>155540898447360</v>
      </c>
      <c r="VC99" s="39">
        <v>83636955119616</v>
      </c>
      <c r="VD99" s="39">
        <v>67156872003584</v>
      </c>
      <c r="VE99" s="39">
        <v>80664493817856</v>
      </c>
      <c r="VF99" s="39">
        <v>36987062976512</v>
      </c>
      <c r="VG99" s="39">
        <v>60156607987712</v>
      </c>
      <c r="VH99" s="39">
        <v>77863009124352</v>
      </c>
      <c r="VI99" s="39">
        <v>42334691524608</v>
      </c>
      <c r="VJ99" s="39">
        <v>55222495870976</v>
      </c>
      <c r="VK99" s="39">
        <v>68248036966400</v>
      </c>
      <c r="VL99" s="39">
        <v>56961668218880</v>
      </c>
      <c r="VM99" s="39">
        <v>89975303438336</v>
      </c>
      <c r="VN99" s="39">
        <v>55431217020928</v>
      </c>
      <c r="VO99" s="39">
        <v>24566600564736</v>
      </c>
      <c r="VP99" s="39">
        <v>60563187040256</v>
      </c>
      <c r="VQ99" s="39">
        <v>31368023113728</v>
      </c>
      <c r="VR99" s="39">
        <v>25798541049856</v>
      </c>
      <c r="VS99" s="39">
        <v>14224347627520</v>
      </c>
      <c r="VT99" s="39">
        <v>14421785051136</v>
      </c>
      <c r="VU99" s="39">
        <v>20111477964800</v>
      </c>
      <c r="VV99" s="39">
        <v>15639366336512</v>
      </c>
      <c r="VW99" s="39">
        <v>12194931539968</v>
      </c>
      <c r="VX99" s="39">
        <v>10063603302400</v>
      </c>
      <c r="VY99" s="39">
        <v>9474323513344</v>
      </c>
      <c r="VZ99" s="39">
        <v>35351015981056</v>
      </c>
      <c r="WA99" s="39">
        <v>5203877167104</v>
      </c>
      <c r="WB99" s="39">
        <v>6302526865408</v>
      </c>
      <c r="WC99" s="39">
        <v>3518767300608</v>
      </c>
      <c r="WD99" s="39">
        <v>6349403979776</v>
      </c>
      <c r="WE99" s="39">
        <v>13887036456960</v>
      </c>
      <c r="WF99" s="39">
        <v>5027544956928</v>
      </c>
      <c r="WG99" s="39">
        <v>9535614877696</v>
      </c>
      <c r="WH99" s="39">
        <v>1154424111104</v>
      </c>
      <c r="WI99" s="39">
        <v>5132018253824</v>
      </c>
      <c r="WJ99" s="39">
        <v>1142207283200</v>
      </c>
      <c r="WK99" s="39">
        <v>1145409896448</v>
      </c>
      <c r="WL99" s="39">
        <v>1149775118336</v>
      </c>
      <c r="WM99" s="39">
        <v>1155201892352</v>
      </c>
      <c r="WN99" s="36"/>
      <c r="WO99" s="37">
        <v>0.16981409219515517</v>
      </c>
      <c r="WP99" s="37" t="e">
        <v>#N/A</v>
      </c>
      <c r="WQ99" s="37">
        <v>10.471609363035723</v>
      </c>
      <c r="WR99" s="37" t="e">
        <v>#N/A</v>
      </c>
      <c r="WS99" s="37">
        <v>0.46652223130537168</v>
      </c>
      <c r="WT99" s="37" t="e">
        <v>#N/A</v>
      </c>
      <c r="WU99" s="37">
        <v>28.7681575907575</v>
      </c>
      <c r="WV99" t="e">
        <v>#N/A</v>
      </c>
      <c r="WW99"/>
      <c r="WX99" s="39">
        <v>4.100019028352242</v>
      </c>
      <c r="WY99" s="39">
        <v>635.20573529411729</v>
      </c>
      <c r="WZ99" s="39">
        <v>14.104771763045282</v>
      </c>
      <c r="XA99" s="39">
        <v>67.140495867768593</v>
      </c>
      <c r="XB99" s="227">
        <v>-3959559147998987</v>
      </c>
      <c r="XC99" s="227">
        <v>-7.7820102753244544E+16</v>
      </c>
      <c r="XD99" s="39">
        <v>139.5891241632406</v>
      </c>
      <c r="XE99" s="39">
        <v>69.656748244997118</v>
      </c>
      <c r="XF99" s="47">
        <v>123.37083262758777</v>
      </c>
      <c r="XG99" s="47">
        <v>79.658862518960831</v>
      </c>
      <c r="XH99" s="220"/>
      <c r="XI99" s="223"/>
      <c r="XJ99" s="223"/>
      <c r="XK99" s="187">
        <v>986490873297926</v>
      </c>
      <c r="XL99" s="187">
        <v>1382670889379560</v>
      </c>
      <c r="XM99" s="187">
        <v>2239592422934260</v>
      </c>
      <c r="XN99" s="187">
        <v>3169521426414330</v>
      </c>
      <c r="XO99" s="187">
        <v>3963182420246580</v>
      </c>
      <c r="XP99" s="187">
        <v>4559302537736110</v>
      </c>
      <c r="XQ99" s="187">
        <v>4900655692694200</v>
      </c>
      <c r="XR99" s="187">
        <v>4890922263682210</v>
      </c>
      <c r="XS99" s="187">
        <v>4553019124666740</v>
      </c>
      <c r="XT99" s="187">
        <v>3975778695235970</v>
      </c>
      <c r="XU99" s="187">
        <v>3314019573844170</v>
      </c>
      <c r="XV99" s="187">
        <v>2677447359202650</v>
      </c>
      <c r="XW99" s="187">
        <v>2085745786259570</v>
      </c>
      <c r="XX99" s="187">
        <v>1574967227957820</v>
      </c>
      <c r="XY99" s="187">
        <v>1142668008176270</v>
      </c>
      <c r="XZ99" s="187">
        <v>777970169573449</v>
      </c>
      <c r="YA99" s="187">
        <v>482677328214678</v>
      </c>
      <c r="YB99" s="187">
        <v>261851117446252</v>
      </c>
      <c r="YC99" s="187">
        <v>117672802011927</v>
      </c>
      <c r="YD99" s="187">
        <v>39774114313073.703</v>
      </c>
      <c r="YE99" s="187">
        <v>7800682871006.1299</v>
      </c>
      <c r="YF99" s="187">
        <v>1170298543775.8701</v>
      </c>
      <c r="YG99" s="187">
        <v>540271479650.82098</v>
      </c>
      <c r="YH99" s="187">
        <v>717659546607.20203</v>
      </c>
      <c r="YI99" s="187">
        <v>665501063595.68701</v>
      </c>
      <c r="YJ99" s="187">
        <v>360087359747.53497</v>
      </c>
      <c r="YK99" s="187">
        <v>145278559281.07401</v>
      </c>
      <c r="YL99" s="187">
        <v>114801141917.30701</v>
      </c>
      <c r="YM99" s="187">
        <v>74132935628.226303</v>
      </c>
      <c r="YN99" s="187">
        <v>27256124190.680801</v>
      </c>
      <c r="YO99" s="187">
        <v>0</v>
      </c>
      <c r="YP99" s="187">
        <v>0</v>
      </c>
      <c r="YQ99" s="187">
        <v>0</v>
      </c>
      <c r="YR99" s="187">
        <v>0</v>
      </c>
      <c r="YS99" s="187">
        <v>0</v>
      </c>
      <c r="YT99"/>
      <c r="YU99" s="187"/>
      <c r="YV99" s="187"/>
      <c r="YW99" s="187"/>
      <c r="YX99" s="187">
        <v>8071766077909660</v>
      </c>
      <c r="YY99" s="187">
        <v>3553757658347990</v>
      </c>
      <c r="YZ99" s="187">
        <v>2524449167867140</v>
      </c>
      <c r="ZA99" s="187">
        <v>3236721164076460</v>
      </c>
      <c r="ZB99" s="187">
        <v>3954322915085900</v>
      </c>
      <c r="ZC99" s="187">
        <v>4416394154414840</v>
      </c>
      <c r="ZD99" s="187">
        <v>4610234455083420</v>
      </c>
      <c r="ZE99" s="187">
        <v>4509448021740790</v>
      </c>
      <c r="ZF99" s="187">
        <v>4141443339173170</v>
      </c>
      <c r="ZG99" s="187">
        <v>3580847582444140</v>
      </c>
      <c r="ZH99" s="187">
        <v>2952780603266780</v>
      </c>
      <c r="ZI99" s="187">
        <v>2353569247937150</v>
      </c>
      <c r="ZJ99" s="187">
        <v>1802166518639190</v>
      </c>
      <c r="ZK99" s="187">
        <v>1329881321675760</v>
      </c>
      <c r="ZL99" s="187">
        <v>938800786005275</v>
      </c>
      <c r="ZM99" s="187">
        <v>622266279715378</v>
      </c>
      <c r="ZN99" s="187">
        <v>378723660994549</v>
      </c>
      <c r="ZO99" s="187">
        <v>205264488865100</v>
      </c>
      <c r="ZP99" s="187">
        <v>96051405435737</v>
      </c>
      <c r="ZQ99" s="187">
        <v>38070766620273</v>
      </c>
      <c r="ZR99" s="187">
        <v>13498958636954.301</v>
      </c>
      <c r="ZS99" s="187">
        <v>3929548685449.1899</v>
      </c>
      <c r="ZT99" s="187">
        <v>2181235468726.4299</v>
      </c>
      <c r="ZU99" s="187">
        <v>2850633700968.8198</v>
      </c>
      <c r="ZV99" s="187">
        <v>2672330559539.9902</v>
      </c>
      <c r="ZW99" s="187">
        <v>1587493767175.8799</v>
      </c>
      <c r="ZX99" s="187">
        <v>1297475936467.3401</v>
      </c>
      <c r="ZY99" s="187">
        <v>1262818010942.8301</v>
      </c>
      <c r="ZZ99" s="187">
        <v>815462432193.505</v>
      </c>
      <c r="AAA99" s="187">
        <v>299817371698.62097</v>
      </c>
      <c r="AAB99" s="187">
        <v>0</v>
      </c>
      <c r="AAC99" s="187">
        <v>0</v>
      </c>
      <c r="AAD99" s="187">
        <v>0</v>
      </c>
      <c r="AAE99" s="187">
        <v>0</v>
      </c>
      <c r="AAF99" s="187">
        <v>0</v>
      </c>
    </row>
    <row r="100" spans="1:708" x14ac:dyDescent="0.3">
      <c r="A100" s="2">
        <v>43133</v>
      </c>
      <c r="B100" s="4" t="s">
        <v>6</v>
      </c>
      <c r="C100" s="4" t="s">
        <v>29</v>
      </c>
      <c r="D100" s="4">
        <v>60</v>
      </c>
      <c r="E100" s="3">
        <v>0.66383101851851845</v>
      </c>
      <c r="F100" s="3">
        <v>0.6694444444444444</v>
      </c>
      <c r="G100" s="196"/>
      <c r="H100" s="57">
        <v>43133.663831018515</v>
      </c>
      <c r="I100" s="57">
        <v>43133.669444444444</v>
      </c>
      <c r="J100" s="196">
        <f t="shared" si="2"/>
        <v>94</v>
      </c>
      <c r="K100" s="77">
        <v>2.7</v>
      </c>
      <c r="L100" s="53">
        <v>92</v>
      </c>
      <c r="M100" s="53">
        <v>7.9</v>
      </c>
      <c r="N100" s="53">
        <v>1.5</v>
      </c>
      <c r="O100" s="53">
        <v>284</v>
      </c>
      <c r="P100" s="53">
        <v>981.4</v>
      </c>
      <c r="Q100" s="54">
        <v>56</v>
      </c>
      <c r="R100" s="210" t="s">
        <v>32</v>
      </c>
      <c r="S100" s="211">
        <v>14.04</v>
      </c>
      <c r="T100" s="211">
        <v>1.9599813866914841</v>
      </c>
      <c r="U100" s="212">
        <v>3151.8666666666668</v>
      </c>
      <c r="V100" s="78">
        <v>60</v>
      </c>
      <c r="W100" s="116">
        <v>5.9288659793814436</v>
      </c>
      <c r="X100" s="116">
        <v>88.73695231958763</v>
      </c>
      <c r="Y100" s="116">
        <v>2.7421391752577318</v>
      </c>
      <c r="Z100" s="117">
        <v>15.896152138556717</v>
      </c>
      <c r="AA100" s="117">
        <v>1597.269353690722</v>
      </c>
      <c r="AB100" s="116">
        <v>1.2113658394020603</v>
      </c>
      <c r="AC100" s="116">
        <v>1.4334830417938145</v>
      </c>
      <c r="AD100" s="116">
        <v>37.007184278350515</v>
      </c>
      <c r="AE100" s="116">
        <v>12.263127443092801</v>
      </c>
      <c r="AF100" s="116">
        <v>350.26520618556702</v>
      </c>
      <c r="AG100" s="116">
        <v>1.1149680835257714</v>
      </c>
      <c r="AH100" s="116">
        <v>80.892493556701027</v>
      </c>
      <c r="AI100" s="116">
        <v>427.20786082474228</v>
      </c>
      <c r="AJ100" s="118">
        <v>59.207345360824739</v>
      </c>
      <c r="AK100" s="83">
        <v>1597.2596530041155</v>
      </c>
      <c r="AL100" s="84">
        <v>4.916288303768348</v>
      </c>
      <c r="AM100" s="76"/>
      <c r="AN100" s="48">
        <v>419.00659325210813</v>
      </c>
      <c r="AO100" s="49">
        <v>65.918683619726636</v>
      </c>
      <c r="AP100" s="48">
        <v>1.4441280014266391</v>
      </c>
      <c r="AQ100" s="49">
        <v>2.8233596898492468E-2</v>
      </c>
      <c r="AR100" s="49">
        <v>1.1620283008489507</v>
      </c>
      <c r="AS100" s="49">
        <v>6.7172830427685275E-3</v>
      </c>
      <c r="AT100" s="89">
        <v>674.53330776338282</v>
      </c>
      <c r="AU100" s="90">
        <v>87.388888523208706</v>
      </c>
      <c r="AV100" s="89">
        <v>485.27005413790187</v>
      </c>
      <c r="AW100" s="90">
        <v>62.868964625812723</v>
      </c>
      <c r="AX100" s="74">
        <v>504.02225794613059</v>
      </c>
      <c r="AY100" s="74">
        <v>58.583540471271604</v>
      </c>
      <c r="AZ100" s="74">
        <v>381.0452026667503</v>
      </c>
      <c r="BA100" s="90">
        <v>45.548060172170004</v>
      </c>
      <c r="BB100" s="89">
        <v>1524.4603552312942</v>
      </c>
      <c r="BC100" s="74">
        <v>190.40830167909294</v>
      </c>
      <c r="BD100" s="74">
        <v>502.48923126703022</v>
      </c>
      <c r="BE100" s="70">
        <v>63.778518894054301</v>
      </c>
      <c r="BF100" s="74">
        <v>338.5538425398849</v>
      </c>
      <c r="BG100" s="69">
        <v>51.720872290633686</v>
      </c>
      <c r="BH100" s="88">
        <v>247.77903136997034</v>
      </c>
      <c r="BI100" s="70">
        <v>32.10091169934428</v>
      </c>
      <c r="BJ100" s="70">
        <v>233.47415012287817</v>
      </c>
      <c r="BK100" s="70">
        <v>27.908223391920025</v>
      </c>
      <c r="BL100" s="70">
        <v>207.43882905399877</v>
      </c>
      <c r="BM100" s="69">
        <v>31.690430996530473</v>
      </c>
      <c r="BN100" s="71">
        <v>929881.85575868178</v>
      </c>
      <c r="BO100" s="72">
        <v>856531.74869935238</v>
      </c>
      <c r="BP100" s="73">
        <v>3548971044436698</v>
      </c>
      <c r="BQ100" s="73">
        <v>3269024291580119</v>
      </c>
      <c r="BR100" s="49">
        <v>78.059944291486602</v>
      </c>
      <c r="BS100" s="49">
        <v>72.032129903823488</v>
      </c>
      <c r="BT100" s="70">
        <v>297.92223636281136</v>
      </c>
      <c r="BU100" s="69">
        <v>274.91658398818646</v>
      </c>
      <c r="BV100" s="85">
        <v>1052396153350506.9</v>
      </c>
      <c r="BW100" s="75">
        <v>1041022509443492.3</v>
      </c>
      <c r="BX100" s="75">
        <v>1277792738143134.5</v>
      </c>
      <c r="BY100" s="75">
        <v>1346558862946105.5</v>
      </c>
      <c r="BZ100" s="75">
        <v>1398148512098772.5</v>
      </c>
      <c r="CA100" s="75">
        <v>1629425229856768.2</v>
      </c>
      <c r="CB100" s="75">
        <v>1655363746834457.5</v>
      </c>
      <c r="CC100" s="75">
        <v>1710996724796255.5</v>
      </c>
      <c r="CD100" s="75">
        <v>1811804776844912.5</v>
      </c>
      <c r="CE100" s="75">
        <v>1985835586810362.2</v>
      </c>
      <c r="CF100" s="75">
        <v>2194689713558676.5</v>
      </c>
      <c r="CG100" s="75">
        <v>2357642933635698</v>
      </c>
      <c r="CH100" s="75">
        <v>2564164367700879.5</v>
      </c>
      <c r="CI100" s="75">
        <v>2745084620142028</v>
      </c>
      <c r="CJ100" s="75">
        <v>3015059783552183.5</v>
      </c>
      <c r="CK100" s="75">
        <v>3119344201985580.5</v>
      </c>
      <c r="CL100" s="75">
        <v>3286321598812341</v>
      </c>
      <c r="CM100" s="75">
        <v>3436319603374344.5</v>
      </c>
      <c r="CN100" s="75">
        <v>3508350614422864.5</v>
      </c>
      <c r="CO100" s="75">
        <v>3636995825434238.5</v>
      </c>
      <c r="CP100" s="75">
        <v>3635947122557785.5</v>
      </c>
      <c r="CQ100" s="75">
        <v>3818344967240376</v>
      </c>
      <c r="CR100" s="75">
        <v>3946488894334895.5</v>
      </c>
      <c r="CS100" s="75">
        <v>4156789889706711.5</v>
      </c>
      <c r="CT100" s="75">
        <v>4307835522308324</v>
      </c>
      <c r="CU100" s="75">
        <v>4476745505481919</v>
      </c>
      <c r="CV100" s="75">
        <v>4653609677192659</v>
      </c>
      <c r="CW100" s="75">
        <v>4695411654830844</v>
      </c>
      <c r="CX100" s="75">
        <v>4700786955851906</v>
      </c>
      <c r="CY100" s="75">
        <v>4774473203802572</v>
      </c>
      <c r="CZ100" s="75">
        <v>4677202586170888</v>
      </c>
      <c r="DA100" s="75">
        <v>4660410047021387</v>
      </c>
      <c r="DB100" s="75">
        <v>4779604670681511</v>
      </c>
      <c r="DC100" s="75">
        <v>4810193862042926</v>
      </c>
      <c r="DD100" s="75">
        <v>4771012656847893</v>
      </c>
      <c r="DE100" s="75">
        <v>4805613914537257</v>
      </c>
      <c r="DF100" s="75">
        <v>4819023524415674</v>
      </c>
      <c r="DG100" s="75">
        <v>4745179385162879</v>
      </c>
      <c r="DH100" s="75">
        <v>4736877090560072</v>
      </c>
      <c r="DI100" s="75">
        <v>4634254241085393</v>
      </c>
      <c r="DJ100" s="75">
        <v>4473216975266421.5</v>
      </c>
      <c r="DK100" s="75">
        <v>4419054334057450</v>
      </c>
      <c r="DL100" s="75">
        <v>4323127704350093.5</v>
      </c>
      <c r="DM100" s="75">
        <v>4217364867484669.5</v>
      </c>
      <c r="DN100" s="75">
        <v>4138144912688801</v>
      </c>
      <c r="DO100" s="75">
        <v>4006478848486205.5</v>
      </c>
      <c r="DP100" s="75">
        <v>3919150667144741</v>
      </c>
      <c r="DQ100" s="75">
        <v>3785362218445579</v>
      </c>
      <c r="DR100" s="75">
        <v>3630627206607960</v>
      </c>
      <c r="DS100" s="75">
        <v>3525121279973987</v>
      </c>
      <c r="DT100" s="75">
        <v>3326471647192378.5</v>
      </c>
      <c r="DU100" s="75">
        <v>3150401389272860</v>
      </c>
      <c r="DV100" s="75">
        <v>2953113229869621</v>
      </c>
      <c r="DW100" s="75">
        <v>2719711989561574.5</v>
      </c>
      <c r="DX100" s="75">
        <v>2504515720996217.5</v>
      </c>
      <c r="DY100" s="75">
        <v>2329673898478578.5</v>
      </c>
      <c r="DZ100" s="75">
        <v>2123238235517959</v>
      </c>
      <c r="EA100" s="75">
        <v>1900906296726639.2</v>
      </c>
      <c r="EB100" s="75">
        <v>1720114758606806</v>
      </c>
      <c r="EC100" s="75">
        <v>1548173722182222</v>
      </c>
      <c r="ED100" s="75">
        <v>1387070563622742.2</v>
      </c>
      <c r="EE100" s="75">
        <v>1215738881591262.2</v>
      </c>
      <c r="EF100" s="75">
        <v>1060378388338647.6</v>
      </c>
      <c r="EG100" s="75">
        <v>926108430377477</v>
      </c>
      <c r="EH100" s="75">
        <v>813931678350377.5</v>
      </c>
      <c r="EI100" s="75">
        <v>691130365776690.25</v>
      </c>
      <c r="EJ100" s="75">
        <v>583697294642075.75</v>
      </c>
      <c r="EK100" s="75">
        <v>502487639446688.06</v>
      </c>
      <c r="EL100" s="75">
        <v>420703588921954</v>
      </c>
      <c r="EM100" s="75">
        <v>345584181333525.37</v>
      </c>
      <c r="EN100" s="75">
        <v>295459009666219</v>
      </c>
      <c r="EO100" s="75">
        <v>242240800047742.5</v>
      </c>
      <c r="EP100" s="75">
        <v>198719724001674.16</v>
      </c>
      <c r="EQ100" s="75">
        <v>159596901808038.41</v>
      </c>
      <c r="ER100" s="75">
        <v>130707541945271.48</v>
      </c>
      <c r="ES100" s="75">
        <v>100767848581696.77</v>
      </c>
      <c r="ET100" s="75">
        <v>81844452350279.703</v>
      </c>
      <c r="EU100" s="75">
        <v>61166975213179</v>
      </c>
      <c r="EV100" s="75">
        <v>47805165919200.336</v>
      </c>
      <c r="EW100" s="75">
        <v>38651853177273.883</v>
      </c>
      <c r="EX100" s="75">
        <v>27730450712534.23</v>
      </c>
      <c r="EY100" s="75">
        <v>19518873549677.973</v>
      </c>
      <c r="EZ100" s="75">
        <v>16090751931394.137</v>
      </c>
      <c r="FA100" s="75">
        <v>12646700888131.678</v>
      </c>
      <c r="FB100" s="75">
        <v>8882578652764.0801</v>
      </c>
      <c r="FC100" s="75">
        <v>7110029640931.1523</v>
      </c>
      <c r="FD100" s="75">
        <v>4634490906122.7168</v>
      </c>
      <c r="FE100" s="75">
        <v>3059216013336.0898</v>
      </c>
      <c r="FF100" s="75">
        <v>2931164302362.8037</v>
      </c>
      <c r="FG100" s="75">
        <v>2684113624858.0933</v>
      </c>
      <c r="FH100" s="75">
        <v>1647761559229.9768</v>
      </c>
      <c r="FI100" s="75">
        <v>1226735856784.2031</v>
      </c>
      <c r="FJ100" s="182">
        <v>754417114582483</v>
      </c>
      <c r="FK100" s="75">
        <v>867104728407726.37</v>
      </c>
      <c r="FL100" s="75">
        <v>966821042222717.37</v>
      </c>
      <c r="FM100" s="75">
        <v>1019710920754774.4</v>
      </c>
      <c r="FN100" s="75">
        <v>1192387133492064.7</v>
      </c>
      <c r="FO100" s="75">
        <v>1383441339853016.5</v>
      </c>
      <c r="FP100" s="75">
        <v>1496171158710526.2</v>
      </c>
      <c r="FQ100" s="75">
        <v>1717444959226010.7</v>
      </c>
      <c r="FR100" s="39">
        <v>1796001308897719.2</v>
      </c>
      <c r="FS100" s="39">
        <v>2018766728461293.2</v>
      </c>
      <c r="FT100" s="39">
        <v>2269830544835307</v>
      </c>
      <c r="FU100" s="39">
        <v>2323232207734016.5</v>
      </c>
      <c r="FV100" s="39">
        <v>2612954049448062</v>
      </c>
      <c r="FW100" s="39">
        <v>2857956827987925.5</v>
      </c>
      <c r="FX100" s="39">
        <v>2990275101289903</v>
      </c>
      <c r="FY100" s="39">
        <v>3123668123841791</v>
      </c>
      <c r="FZ100" s="39">
        <v>3363273203318887</v>
      </c>
      <c r="GA100" s="39">
        <v>3526826851972915</v>
      </c>
      <c r="GB100" s="39">
        <v>3667656224254146.5</v>
      </c>
      <c r="GC100" s="39">
        <v>3801829636455624.5</v>
      </c>
      <c r="GD100" s="39">
        <v>3905972038809607</v>
      </c>
      <c r="GE100" s="39">
        <v>4131299024950387.5</v>
      </c>
      <c r="GF100" s="39">
        <v>4142185575202593</v>
      </c>
      <c r="GG100" s="39">
        <v>4421815110491016.5</v>
      </c>
      <c r="GH100" s="39">
        <v>4543518808059750</v>
      </c>
      <c r="GI100" s="39">
        <v>4625274505341297</v>
      </c>
      <c r="GJ100" s="39">
        <v>4762346467005973</v>
      </c>
      <c r="GK100" s="39">
        <v>4839049921703126</v>
      </c>
      <c r="GL100" s="39">
        <v>4984239126553986</v>
      </c>
      <c r="GM100" s="39">
        <v>5208400860828842</v>
      </c>
      <c r="GN100" s="39">
        <v>5233482057936900</v>
      </c>
      <c r="GO100" s="39">
        <v>5409404685172426</v>
      </c>
      <c r="GP100" s="39">
        <v>5572824102366052</v>
      </c>
      <c r="GQ100" s="39">
        <v>5673280848648282</v>
      </c>
      <c r="GR100" s="39">
        <v>5740881936210583</v>
      </c>
      <c r="GS100" s="39">
        <v>5780935195669036</v>
      </c>
      <c r="GT100" s="39">
        <v>5947021670846647</v>
      </c>
      <c r="GU100" s="39">
        <v>5841059715573195</v>
      </c>
      <c r="GV100" s="39">
        <v>5708338331990982</v>
      </c>
      <c r="GW100" s="39">
        <v>5578140295369503</v>
      </c>
      <c r="GX100" s="39">
        <v>5483129874678746</v>
      </c>
      <c r="GY100" s="39">
        <v>5310482774955601</v>
      </c>
      <c r="GZ100" s="39">
        <v>5134632942622699</v>
      </c>
      <c r="HA100" s="39">
        <v>5019964894120389</v>
      </c>
      <c r="HB100" s="39">
        <v>4823302205490709</v>
      </c>
      <c r="HC100" s="39">
        <v>4623698309475548</v>
      </c>
      <c r="HD100" s="39">
        <v>4413113391297343.5</v>
      </c>
      <c r="HE100" s="39">
        <v>4180927498162270</v>
      </c>
      <c r="HF100" s="39">
        <v>3966327539576656</v>
      </c>
      <c r="HG100" s="39">
        <v>3700123622887291.5</v>
      </c>
      <c r="HH100" s="39">
        <v>3466534619852635</v>
      </c>
      <c r="HI100" s="39">
        <v>3281183235095001.5</v>
      </c>
      <c r="HJ100" s="39">
        <v>3058950094936522.5</v>
      </c>
      <c r="HK100" s="39">
        <v>2838469872971866.5</v>
      </c>
      <c r="HL100" s="39">
        <v>2601323988979398.5</v>
      </c>
      <c r="HM100" s="39">
        <v>2388246218980821</v>
      </c>
      <c r="HN100" s="39">
        <v>2174628633524829.5</v>
      </c>
      <c r="HO100" s="39">
        <v>1967123556204726.7</v>
      </c>
      <c r="HP100" s="39">
        <v>1797782813004615</v>
      </c>
      <c r="HQ100" s="39">
        <v>1591393617088225.2</v>
      </c>
      <c r="HR100" s="39">
        <v>1421878293856319.7</v>
      </c>
      <c r="HS100" s="39">
        <v>1252986730501383</v>
      </c>
      <c r="HT100" s="39">
        <v>1107322772567300.4</v>
      </c>
      <c r="HU100" s="39">
        <v>950072270741382.12</v>
      </c>
      <c r="HV100" s="39">
        <v>817809635387604.87</v>
      </c>
      <c r="HW100" s="39">
        <v>713550095132897.5</v>
      </c>
      <c r="HX100" s="39">
        <v>603725748250203.37</v>
      </c>
      <c r="HY100" s="39">
        <v>532807436115356.25</v>
      </c>
      <c r="HZ100" s="39">
        <v>443131609028724.94</v>
      </c>
      <c r="IA100" s="39">
        <v>380825702000116.56</v>
      </c>
      <c r="IB100" s="39">
        <v>311055818373541.12</v>
      </c>
      <c r="IC100" s="39">
        <v>253339905778510.62</v>
      </c>
      <c r="ID100" s="39">
        <v>213497210753445.03</v>
      </c>
      <c r="IE100" s="39">
        <v>178379937210841.94</v>
      </c>
      <c r="IF100" s="39">
        <v>137250719190721.12</v>
      </c>
      <c r="IG100" s="39">
        <v>111582961664358.86</v>
      </c>
      <c r="IH100" s="39">
        <v>86999965100814.625</v>
      </c>
      <c r="II100" s="39">
        <v>66629320482552.281</v>
      </c>
      <c r="IJ100" s="39">
        <v>52167827436689.094</v>
      </c>
      <c r="IK100" s="39">
        <v>39268717970950.102</v>
      </c>
      <c r="IL100" s="39">
        <v>35732969952348.672</v>
      </c>
      <c r="IM100" s="39">
        <v>23754277715561.922</v>
      </c>
      <c r="IN100" s="39">
        <v>20705289839591.258</v>
      </c>
      <c r="IO100" s="39">
        <v>16388948953103.633</v>
      </c>
      <c r="IP100" s="39">
        <v>13239516874260.08</v>
      </c>
      <c r="IQ100" s="39">
        <v>11982582178082.24</v>
      </c>
      <c r="IR100" s="39">
        <v>7812669577642.293</v>
      </c>
      <c r="IS100" s="39">
        <v>7236558421655.8037</v>
      </c>
      <c r="IT100" s="39">
        <v>5300109152225.4004</v>
      </c>
      <c r="IU100" s="39">
        <v>3951308482349.6758</v>
      </c>
      <c r="IV100" s="39">
        <v>2602287600965.5176</v>
      </c>
      <c r="IW100" s="39">
        <v>2691120576021.168</v>
      </c>
      <c r="IY100" s="219">
        <v>9.9538807448588109</v>
      </c>
      <c r="IZ100" s="219">
        <v>1.51230210949448</v>
      </c>
      <c r="JA100" s="33">
        <v>1</v>
      </c>
      <c r="JB100" s="39">
        <v>1.8744960953064988E+16</v>
      </c>
      <c r="JC100" s="39">
        <v>3135839262241714.5</v>
      </c>
      <c r="JD100" s="33">
        <v>1</v>
      </c>
      <c r="JE100" s="32">
        <v>1.1031116773666256E+16</v>
      </c>
      <c r="JF100" s="32">
        <v>1718536314347373.2</v>
      </c>
      <c r="JG100" s="32"/>
      <c r="JH100" s="32"/>
      <c r="JI100" s="32">
        <v>2393553259794240</v>
      </c>
      <c r="JJ100" s="32">
        <v>2288630973075090</v>
      </c>
      <c r="JK100" s="32">
        <v>4814253341606680</v>
      </c>
      <c r="JL100" s="32">
        <v>8084044955125330</v>
      </c>
      <c r="JM100" s="32">
        <v>9534399876535970</v>
      </c>
      <c r="JN100" s="32">
        <v>1.02648924959484E+16</v>
      </c>
      <c r="JO100" s="32">
        <v>1.07500870318181E+16</v>
      </c>
      <c r="JP100" s="32">
        <v>1.11355333302527E+16</v>
      </c>
      <c r="JQ100" s="32">
        <v>1.08654849691686E+16</v>
      </c>
      <c r="JR100" s="32">
        <v>1.00782056416817E+16</v>
      </c>
      <c r="JS100" s="32">
        <v>8990494406402070</v>
      </c>
      <c r="JT100" s="32">
        <v>7651201015155640</v>
      </c>
      <c r="JU100" s="32">
        <v>6552584038900880</v>
      </c>
      <c r="JV100" s="32">
        <v>5646403301556500</v>
      </c>
      <c r="JW100" s="32">
        <v>4568732049509080</v>
      </c>
      <c r="JX100" s="32">
        <v>3310057570943230</v>
      </c>
      <c r="JY100" s="32">
        <v>2236727770813960</v>
      </c>
      <c r="JZ100" s="32">
        <v>1326003477139090</v>
      </c>
      <c r="KA100" s="32">
        <v>731584261185218</v>
      </c>
      <c r="KB100" s="32">
        <v>440552506501363</v>
      </c>
      <c r="KC100" s="32">
        <v>252440659719430</v>
      </c>
      <c r="KD100" s="32">
        <v>164824589540474</v>
      </c>
      <c r="KE100" s="32">
        <v>102044599102749</v>
      </c>
      <c r="KF100" s="32">
        <v>63709422425136.5</v>
      </c>
      <c r="KG100" s="32">
        <v>36144456208726.602</v>
      </c>
      <c r="KH100" s="32">
        <v>19253398254826.102</v>
      </c>
      <c r="KI100" s="32">
        <v>9025617228306.1406</v>
      </c>
      <c r="KJ100" s="32">
        <v>5464965995560.7002</v>
      </c>
      <c r="KK100" s="32">
        <v>3454336491358.1802</v>
      </c>
      <c r="KL100" s="32">
        <v>2824706890159.4199</v>
      </c>
      <c r="KM100" s="33">
        <v>1</v>
      </c>
      <c r="KN100" s="32">
        <v>8417480786692690</v>
      </c>
      <c r="KO100" s="32">
        <v>173991.54119954183</v>
      </c>
      <c r="KP100" s="32">
        <v>7189734564215040</v>
      </c>
      <c r="KQ100" s="32">
        <v>5548595748195350</v>
      </c>
      <c r="KR100" s="32">
        <v>5219801938832800</v>
      </c>
      <c r="KS100" s="32">
        <v>6002094635974270</v>
      </c>
      <c r="KT100" s="32">
        <v>5379573945894670</v>
      </c>
      <c r="KU100" s="32">
        <v>6337597820863990</v>
      </c>
      <c r="KV100" s="32">
        <v>5668543674456500</v>
      </c>
      <c r="KW100" s="32">
        <v>6468923500688650</v>
      </c>
      <c r="KX100" s="32">
        <v>5457543486956090</v>
      </c>
      <c r="KY100" s="32">
        <v>6085554286398770</v>
      </c>
      <c r="KZ100" s="32">
        <v>6502713930479220</v>
      </c>
      <c r="LA100" s="32">
        <v>7395593046658430</v>
      </c>
      <c r="LB100" s="32">
        <v>6937144450275930</v>
      </c>
      <c r="LC100" s="32">
        <v>6960236475759020</v>
      </c>
      <c r="LD100" s="32">
        <v>7327091660269320</v>
      </c>
      <c r="LE100" s="32">
        <v>7756682799281880</v>
      </c>
      <c r="LF100" s="32">
        <v>7353108899004760</v>
      </c>
      <c r="LG100" s="32">
        <v>7958655328223300</v>
      </c>
      <c r="LH100" s="32">
        <v>8515047764714850</v>
      </c>
      <c r="LI100" s="32">
        <v>8833544084317350</v>
      </c>
      <c r="LJ100" s="32">
        <v>8954368185003390</v>
      </c>
      <c r="LK100" s="32">
        <v>8891217813872310</v>
      </c>
      <c r="LL100" s="32">
        <v>9139103192792320</v>
      </c>
      <c r="LM100" s="32">
        <v>9566803577698170</v>
      </c>
      <c r="LN100" s="32">
        <v>9913066219783960</v>
      </c>
      <c r="LO100" s="32">
        <v>9902921053459060</v>
      </c>
      <c r="LP100" s="32">
        <v>1.01161292063482E+16</v>
      </c>
      <c r="LQ100" s="32">
        <v>1.00302632471792E+16</v>
      </c>
      <c r="LR100" s="32">
        <v>1.04871363970084E+16</v>
      </c>
      <c r="LS100" s="32">
        <v>1.02380054094071E+16</v>
      </c>
      <c r="LT100" s="32">
        <v>1.05116096964503E+16</v>
      </c>
      <c r="LU100" s="32">
        <v>1.06995907508513E+16</v>
      </c>
      <c r="LV100" s="32">
        <v>1.05966759607776E+16</v>
      </c>
      <c r="LW100" s="32">
        <v>1.04895441402046E+16</v>
      </c>
      <c r="LX100" s="32">
        <v>1.06297450510235E+16</v>
      </c>
      <c r="LY100" s="32">
        <v>1.07218434607999E+16</v>
      </c>
      <c r="LZ100" s="32">
        <v>1.0750703820227E+16</v>
      </c>
      <c r="MA100" s="32">
        <v>1.05747592053591E+16</v>
      </c>
      <c r="MB100" s="32">
        <v>1.05227429350937E+16</v>
      </c>
      <c r="MC100" s="32">
        <v>1.05752413490494E+16</v>
      </c>
      <c r="MD100" s="32">
        <v>1.03261505093006E+16</v>
      </c>
      <c r="ME100" s="32">
        <v>1.0236861664629E+16</v>
      </c>
      <c r="MF100" s="32">
        <v>1.03118632199258E+16</v>
      </c>
      <c r="MG100" s="32">
        <v>9894720740521990</v>
      </c>
      <c r="MH100" s="32">
        <v>9677652579844150</v>
      </c>
      <c r="MI100" s="32">
        <v>9628098763495870</v>
      </c>
      <c r="MJ100" s="32">
        <v>9241981324907020</v>
      </c>
      <c r="MK100" s="32">
        <v>9104830798350470</v>
      </c>
      <c r="ML100" s="32">
        <v>9024866351921760</v>
      </c>
      <c r="MM100" s="32">
        <v>8712812075042150</v>
      </c>
      <c r="MN100" s="32">
        <v>8221431615588110</v>
      </c>
      <c r="MO100" s="32">
        <v>7975231774703150</v>
      </c>
      <c r="MP100" s="32">
        <v>7550516712302850</v>
      </c>
      <c r="MQ100" s="32">
        <v>7227606027342310</v>
      </c>
      <c r="MR100" s="32">
        <v>6863055552645080</v>
      </c>
      <c r="MS100" s="32">
        <v>6552117960118310</v>
      </c>
      <c r="MT100" s="32">
        <v>6203014037067840</v>
      </c>
      <c r="MU100" s="32">
        <v>5812960825223860</v>
      </c>
      <c r="MV100" s="32">
        <v>5340529497090440</v>
      </c>
      <c r="MW100" s="32">
        <v>4873711386479540</v>
      </c>
      <c r="MX100" s="32">
        <v>4588577839323620</v>
      </c>
      <c r="MY100" s="32">
        <v>4126070536506430</v>
      </c>
      <c r="MZ100" s="32">
        <v>3712525179907620</v>
      </c>
      <c r="NA100" s="32">
        <v>3390399733466110</v>
      </c>
      <c r="NB100" s="32">
        <v>3031529755461010</v>
      </c>
      <c r="NC100" s="32">
        <v>2761981240107670</v>
      </c>
      <c r="ND100" s="32">
        <v>2434314218273220</v>
      </c>
      <c r="NE100" s="32">
        <v>2078672743583960</v>
      </c>
      <c r="NF100" s="32">
        <v>1781103704684930</v>
      </c>
      <c r="NG100" s="32">
        <v>1601010654400770</v>
      </c>
      <c r="NH100" s="32">
        <v>1353454385112810</v>
      </c>
      <c r="NI100" s="32">
        <v>1149870844015660</v>
      </c>
      <c r="NJ100" s="32">
        <v>968516624515680</v>
      </c>
      <c r="NK100" s="32">
        <v>804990137244580</v>
      </c>
      <c r="NL100" s="32">
        <v>697368039504827</v>
      </c>
      <c r="NM100" s="32">
        <v>551959801282084</v>
      </c>
      <c r="NN100" s="32">
        <v>449435534957408</v>
      </c>
      <c r="NO100" s="32">
        <v>371772474911217</v>
      </c>
      <c r="NP100" s="32">
        <v>320991382069554</v>
      </c>
      <c r="NQ100" s="32">
        <v>254730549428269</v>
      </c>
      <c r="NR100" s="32">
        <v>199177415623184</v>
      </c>
      <c r="NS100" s="32">
        <v>153452109908630</v>
      </c>
      <c r="NT100" s="32">
        <v>128038318128938</v>
      </c>
      <c r="NU100" s="32">
        <v>100155040282565</v>
      </c>
      <c r="NV100" s="32">
        <v>73583998632132</v>
      </c>
      <c r="NW100" s="32">
        <v>57142465377931</v>
      </c>
      <c r="NX100" s="32">
        <v>45766210094109.602</v>
      </c>
      <c r="NY100" s="32">
        <v>34617271380664.602</v>
      </c>
      <c r="NZ100" s="32">
        <v>26293222034693.801</v>
      </c>
      <c r="OA100" s="32">
        <v>28374104445664.898</v>
      </c>
      <c r="OB100" s="32">
        <v>13153332914689.699</v>
      </c>
      <c r="OC100" s="32">
        <v>18422519586521.102</v>
      </c>
      <c r="OD100" s="32">
        <v>13433927461729.9</v>
      </c>
      <c r="OE100" s="32">
        <v>11043819083714.5</v>
      </c>
      <c r="OF100" s="32">
        <v>5185217285244.2002</v>
      </c>
      <c r="OG100" s="32">
        <v>7649559378576.0498</v>
      </c>
      <c r="OH100" s="32">
        <v>5724763121891.6396</v>
      </c>
      <c r="OI100" s="32">
        <v>7017923411391.3096</v>
      </c>
      <c r="OJ100" s="32">
        <v>4384914552309.8799</v>
      </c>
      <c r="OL100" s="173">
        <v>262.40413012548771</v>
      </c>
      <c r="OM100" s="173">
        <v>56.164827853939236</v>
      </c>
      <c r="ON100" s="173" t="e">
        <v>#N/A</v>
      </c>
      <c r="OO100" s="173" t="e">
        <v>#N/A</v>
      </c>
      <c r="OP100" s="6">
        <v>210.08581260792465</v>
      </c>
      <c r="OQ100" s="6">
        <v>104.29765865183728</v>
      </c>
      <c r="OR100" s="6">
        <v>228.70325552528786</v>
      </c>
      <c r="OS100" s="6">
        <v>54.903645595146493</v>
      </c>
      <c r="OT100" s="175">
        <v>4375644014551950</v>
      </c>
      <c r="OU100" s="175">
        <v>882920226013253</v>
      </c>
      <c r="OV100" s="176">
        <v>343.27009390358597</v>
      </c>
      <c r="OW100" s="75">
        <v>44.909363238992903</v>
      </c>
      <c r="OX100" s="39">
        <v>249339276427264</v>
      </c>
      <c r="OY100" s="39">
        <v>1148543779733500</v>
      </c>
      <c r="OZ100" s="39">
        <v>418063962865664</v>
      </c>
      <c r="PA100" s="39">
        <v>561749308735488</v>
      </c>
      <c r="PB100" s="39">
        <v>338307124822016</v>
      </c>
      <c r="PC100" s="39">
        <v>1321424803332090</v>
      </c>
      <c r="PD100" s="39">
        <v>874188449513472</v>
      </c>
      <c r="PE100" s="39">
        <v>1034559843991550</v>
      </c>
      <c r="PF100" s="39">
        <v>863063813128192</v>
      </c>
      <c r="PG100" s="39">
        <v>1615321093898240</v>
      </c>
      <c r="PH100" s="39">
        <v>1334993410326520</v>
      </c>
      <c r="PI100" s="39">
        <v>1701421497974780</v>
      </c>
      <c r="PJ100" s="39">
        <v>1388335830401020</v>
      </c>
      <c r="PK100" s="39">
        <v>1882015745966080</v>
      </c>
      <c r="PL100" s="39">
        <v>1847499643944960</v>
      </c>
      <c r="PM100" s="39">
        <v>2298391350476800</v>
      </c>
      <c r="PN100" s="39">
        <v>2675187220742140</v>
      </c>
      <c r="PO100" s="39">
        <v>2756161044480000</v>
      </c>
      <c r="PP100" s="39">
        <v>2619506190974970</v>
      </c>
      <c r="PQ100" s="39">
        <v>2975169479966720</v>
      </c>
      <c r="PR100" s="39">
        <v>3363909117411320</v>
      </c>
      <c r="PS100" s="39">
        <v>3568753556062200</v>
      </c>
      <c r="PT100" s="39">
        <v>3668807772012540</v>
      </c>
      <c r="PU100" s="39">
        <v>3942920906342400</v>
      </c>
      <c r="PV100" s="39">
        <v>4130273822244860</v>
      </c>
      <c r="PW100" s="39">
        <v>4523258766426110</v>
      </c>
      <c r="PX100" s="39">
        <v>4636485378637820</v>
      </c>
      <c r="PY100" s="39">
        <v>4922274113126400</v>
      </c>
      <c r="PZ100" s="39">
        <v>4999004777611260</v>
      </c>
      <c r="QA100" s="39">
        <v>5103527101726720</v>
      </c>
      <c r="QB100" s="39">
        <v>5557346231123960</v>
      </c>
      <c r="QC100" s="39">
        <v>5556849625530360</v>
      </c>
      <c r="QD100" s="39">
        <v>5943509961932800</v>
      </c>
      <c r="QE100" s="39">
        <v>6069334786965500</v>
      </c>
      <c r="QF100" s="39">
        <v>6262403230597120</v>
      </c>
      <c r="QG100" s="39">
        <v>6461576433369080</v>
      </c>
      <c r="QH100" s="39">
        <v>6515054144913400</v>
      </c>
      <c r="QI100" s="39">
        <v>6346857856892920</v>
      </c>
      <c r="QJ100" s="39">
        <v>6605862101581820</v>
      </c>
      <c r="QK100" s="39">
        <v>6805659685224440</v>
      </c>
      <c r="QL100" s="39">
        <v>6659249618812920</v>
      </c>
      <c r="QM100" s="39">
        <v>6834742519398400</v>
      </c>
      <c r="QN100" s="39">
        <v>6718028930613240</v>
      </c>
      <c r="QO100" s="39">
        <v>6937489411407870</v>
      </c>
      <c r="QP100" s="39">
        <v>6611550785765370</v>
      </c>
      <c r="QQ100" s="39">
        <v>6646601476997120</v>
      </c>
      <c r="QR100" s="39">
        <v>6389936378871800</v>
      </c>
      <c r="QS100" s="39">
        <v>6333772165283840</v>
      </c>
      <c r="QT100" s="39">
        <v>6332005323112440</v>
      </c>
      <c r="QU100" s="39">
        <v>5965089488240640</v>
      </c>
      <c r="QV100" s="39">
        <v>6004917793718270</v>
      </c>
      <c r="QW100" s="39">
        <v>5716124192735230</v>
      </c>
      <c r="QX100" s="39">
        <v>5659237350899710</v>
      </c>
      <c r="QY100" s="39">
        <v>5350385178902520</v>
      </c>
      <c r="QZ100" s="39">
        <v>5196928144900090</v>
      </c>
      <c r="RA100" s="39">
        <v>4746236825436160</v>
      </c>
      <c r="RB100" s="39">
        <v>4574134264659960</v>
      </c>
      <c r="RC100" s="39">
        <v>4275875361062910</v>
      </c>
      <c r="RD100" s="39">
        <v>3953471761940480</v>
      </c>
      <c r="RE100" s="39">
        <v>3801665069121530</v>
      </c>
      <c r="RF100" s="39">
        <v>3540127062163450</v>
      </c>
      <c r="RG100" s="39">
        <v>3205888143785980</v>
      </c>
      <c r="RH100" s="39">
        <v>2970196713144320</v>
      </c>
      <c r="RI100" s="39">
        <v>2692440104370170</v>
      </c>
      <c r="RJ100" s="39">
        <v>2386058880745470</v>
      </c>
      <c r="RK100" s="39">
        <v>2161511011188730</v>
      </c>
      <c r="RL100" s="39">
        <v>2000608248725500</v>
      </c>
      <c r="RM100" s="39">
        <v>1706912882098170</v>
      </c>
      <c r="RN100" s="39">
        <v>1587153758846970</v>
      </c>
      <c r="RO100" s="39">
        <v>1342871454089210</v>
      </c>
      <c r="RP100" s="39">
        <v>1205157220057080</v>
      </c>
      <c r="RQ100" s="39">
        <v>1020500536983550</v>
      </c>
      <c r="RR100" s="39">
        <v>867247782363136</v>
      </c>
      <c r="RS100" s="39">
        <v>731782232145920</v>
      </c>
      <c r="RT100" s="39">
        <v>597468941123584</v>
      </c>
      <c r="RU100" s="39">
        <v>517989531123712</v>
      </c>
      <c r="RV100" s="39">
        <v>424819979976704</v>
      </c>
      <c r="RW100" s="39">
        <v>343362771091456</v>
      </c>
      <c r="RX100" s="39">
        <v>266225141678080</v>
      </c>
      <c r="RY100" s="39">
        <v>201438345035776</v>
      </c>
      <c r="RZ100" s="39">
        <v>182810467893248</v>
      </c>
      <c r="SA100" s="39">
        <v>127937168801792</v>
      </c>
      <c r="SB100" s="39">
        <v>100439890591744</v>
      </c>
      <c r="SC100" s="39">
        <v>85217570193408</v>
      </c>
      <c r="SD100" s="39">
        <v>53338976550912</v>
      </c>
      <c r="SE100" s="39">
        <v>42637335724032</v>
      </c>
      <c r="SF100" s="39">
        <v>32607903416320</v>
      </c>
      <c r="SG100" s="39">
        <v>19436448776192</v>
      </c>
      <c r="SH100" s="39">
        <v>14287519088640</v>
      </c>
      <c r="SI100" s="39">
        <v>15653614387200</v>
      </c>
      <c r="SJ100" s="39">
        <v>7490848686080</v>
      </c>
      <c r="SK100" s="39">
        <v>5608594472960</v>
      </c>
      <c r="SL100" s="39">
        <v>2776407998464</v>
      </c>
      <c r="SM100" s="39">
        <v>1384919859200</v>
      </c>
      <c r="SN100" s="39">
        <v>1411635085312</v>
      </c>
      <c r="SO100" s="39">
        <v>950815227904</v>
      </c>
      <c r="SP100" s="39">
        <v>950175072256</v>
      </c>
      <c r="SQ100" s="39">
        <v>1472519340032</v>
      </c>
      <c r="SR100" s="39">
        <v>966931841024</v>
      </c>
      <c r="SS100" s="39">
        <v>266943508512768</v>
      </c>
      <c r="ST100" s="39">
        <v>368839510458368</v>
      </c>
      <c r="SU100" s="39">
        <v>309505309016064</v>
      </c>
      <c r="SV100" s="39">
        <v>360261722570752</v>
      </c>
      <c r="SW100" s="39">
        <v>188159094685696</v>
      </c>
      <c r="SX100" s="39">
        <v>404207995715584</v>
      </c>
      <c r="SY100" s="39">
        <v>236702878662656</v>
      </c>
      <c r="SZ100" s="39">
        <v>205406643159040</v>
      </c>
      <c r="TA100" s="39">
        <v>182071381196800</v>
      </c>
      <c r="TB100" s="39">
        <v>383505682923520</v>
      </c>
      <c r="TC100" s="39">
        <v>253502056038400</v>
      </c>
      <c r="TD100" s="39">
        <v>232999895433216</v>
      </c>
      <c r="TE100" s="39">
        <v>257416532852736</v>
      </c>
      <c r="TF100" s="39">
        <v>251038808408064</v>
      </c>
      <c r="TG100" s="39">
        <v>219885179240448</v>
      </c>
      <c r="TH100" s="39">
        <v>362101344305152</v>
      </c>
      <c r="TI100" s="39">
        <v>347473088348160</v>
      </c>
      <c r="TJ100" s="39">
        <v>262370291089408</v>
      </c>
      <c r="TK100" s="39">
        <v>291114158391296</v>
      </c>
      <c r="TL100" s="39">
        <v>305581822836736</v>
      </c>
      <c r="TM100" s="39">
        <v>410736379559936</v>
      </c>
      <c r="TN100" s="39">
        <v>488433478795264</v>
      </c>
      <c r="TO100" s="39">
        <v>413558978379776</v>
      </c>
      <c r="TP100" s="39">
        <v>496245923643392</v>
      </c>
      <c r="TQ100" s="39">
        <v>433192884502528</v>
      </c>
      <c r="TR100" s="39">
        <v>462140997632000</v>
      </c>
      <c r="TS100" s="39">
        <v>525018614202368</v>
      </c>
      <c r="TT100" s="39">
        <v>466957467910144</v>
      </c>
      <c r="TU100" s="39">
        <v>476907564957696</v>
      </c>
      <c r="TV100" s="39">
        <v>621373185589248</v>
      </c>
      <c r="TW100" s="39">
        <v>490959020228608</v>
      </c>
      <c r="TX100" s="39">
        <v>520704856424448</v>
      </c>
      <c r="TY100" s="39">
        <v>448228323491840</v>
      </c>
      <c r="TZ100" s="39">
        <v>589720417468416</v>
      </c>
      <c r="UA100" s="39">
        <v>603217150869504</v>
      </c>
      <c r="UB100" s="39">
        <v>563245702184960</v>
      </c>
      <c r="UC100" s="39">
        <v>644719956721664</v>
      </c>
      <c r="UD100" s="39">
        <v>615388685533184</v>
      </c>
      <c r="UE100" s="39">
        <v>624902440747008</v>
      </c>
      <c r="UF100" s="39">
        <v>611108817731584</v>
      </c>
      <c r="UG100" s="39">
        <v>740408069980160</v>
      </c>
      <c r="UH100" s="39">
        <v>684095881347072</v>
      </c>
      <c r="UI100" s="39">
        <v>664336548757504</v>
      </c>
      <c r="UJ100" s="39">
        <v>808314187284480</v>
      </c>
      <c r="UK100" s="39">
        <v>750177442856960</v>
      </c>
      <c r="UL100" s="39">
        <v>775973150654464</v>
      </c>
      <c r="UM100" s="39">
        <v>764663763566592</v>
      </c>
      <c r="UN100" s="39">
        <v>708232054046720</v>
      </c>
      <c r="UO100" s="39">
        <v>722312299020288</v>
      </c>
      <c r="UP100" s="39">
        <v>653440619380736</v>
      </c>
      <c r="UQ100" s="39">
        <v>703248482697216</v>
      </c>
      <c r="UR100" s="39">
        <v>684530545459200</v>
      </c>
      <c r="US100" s="39">
        <v>735152237969408</v>
      </c>
      <c r="UT100" s="39">
        <v>589094962855936</v>
      </c>
      <c r="UU100" s="39">
        <v>608536400756736</v>
      </c>
      <c r="UV100" s="39">
        <v>584222322458624</v>
      </c>
      <c r="UW100" s="39">
        <v>539113488908288</v>
      </c>
      <c r="UX100" s="39">
        <v>523707508326400</v>
      </c>
      <c r="UY100" s="39">
        <v>498870786195456</v>
      </c>
      <c r="UZ100" s="39">
        <v>426959913877504</v>
      </c>
      <c r="VA100" s="39">
        <v>423762612715520</v>
      </c>
      <c r="VB100" s="39">
        <v>401133235339264</v>
      </c>
      <c r="VC100" s="39">
        <v>383365089853440</v>
      </c>
      <c r="VD100" s="39">
        <v>357848756256768</v>
      </c>
      <c r="VE100" s="39">
        <v>318335258460160</v>
      </c>
      <c r="VF100" s="39">
        <v>262243757326336</v>
      </c>
      <c r="VG100" s="39">
        <v>276124051439616</v>
      </c>
      <c r="VH100" s="39">
        <v>246190192984064</v>
      </c>
      <c r="VI100" s="39">
        <v>232057871532032</v>
      </c>
      <c r="VJ100" s="39">
        <v>164781403144192</v>
      </c>
      <c r="VK100" s="39">
        <v>163702326165504</v>
      </c>
      <c r="VL100" s="39">
        <v>131204347068416</v>
      </c>
      <c r="VM100" s="39">
        <v>131009353875456</v>
      </c>
      <c r="VN100" s="39">
        <v>93469821370368</v>
      </c>
      <c r="VO100" s="39">
        <v>67866325942272</v>
      </c>
      <c r="VP100" s="39">
        <v>66220728516608</v>
      </c>
      <c r="VQ100" s="39">
        <v>51120982458368</v>
      </c>
      <c r="VR100" s="39">
        <v>42616003493888</v>
      </c>
      <c r="VS100" s="39">
        <v>40378740768768</v>
      </c>
      <c r="VT100" s="39">
        <v>26245477695488</v>
      </c>
      <c r="VU100" s="39">
        <v>21500893593600</v>
      </c>
      <c r="VV100" s="39">
        <v>17703003750400</v>
      </c>
      <c r="VW100" s="39">
        <v>13966380105728</v>
      </c>
      <c r="VX100" s="39">
        <v>12130287878144</v>
      </c>
      <c r="VY100" s="39">
        <v>12340131004416</v>
      </c>
      <c r="VZ100" s="39">
        <v>7304106737664</v>
      </c>
      <c r="WA100" s="39">
        <v>7289689866240</v>
      </c>
      <c r="WB100" s="39">
        <v>4233894035456</v>
      </c>
      <c r="WC100" s="39">
        <v>4538108477440</v>
      </c>
      <c r="WD100" s="39">
        <v>5724453208064</v>
      </c>
      <c r="WE100" s="39">
        <v>2829735428096</v>
      </c>
      <c r="WF100" s="39">
        <v>2600939814912</v>
      </c>
      <c r="WG100" s="39">
        <v>1885333880832</v>
      </c>
      <c r="WH100" s="39">
        <v>1011531579392</v>
      </c>
      <c r="WI100" s="39">
        <v>1018150649856</v>
      </c>
      <c r="WJ100" s="39">
        <v>886636740608</v>
      </c>
      <c r="WK100" s="39">
        <v>886869262336</v>
      </c>
      <c r="WL100" s="39">
        <v>1057334165504</v>
      </c>
      <c r="WM100" s="39">
        <v>900649910272</v>
      </c>
      <c r="WN100" s="36"/>
      <c r="WO100" s="37">
        <v>1.3479528289847826</v>
      </c>
      <c r="WP100" s="37" t="e">
        <v>#N/A</v>
      </c>
      <c r="WQ100" s="37">
        <v>26.4559284437576</v>
      </c>
      <c r="WR100" s="37" t="e">
        <v>#N/A</v>
      </c>
      <c r="WS100" s="37">
        <v>9.9755660288263766</v>
      </c>
      <c r="WT100" s="37" t="e">
        <v>#N/A</v>
      </c>
      <c r="WU100" s="37">
        <v>195.78790545910798</v>
      </c>
      <c r="WV100" t="e">
        <v>#N/A</v>
      </c>
      <c r="WW100"/>
      <c r="WX100" s="39">
        <v>4.3543468628003144</v>
      </c>
      <c r="WY100" s="39">
        <v>85.483471074379963</v>
      </c>
      <c r="WZ100" s="39">
        <v>14.765556079275894</v>
      </c>
      <c r="XA100" s="39">
        <v>67.143776824034333</v>
      </c>
      <c r="XB100" s="227">
        <v>8504908604879663</v>
      </c>
      <c r="XC100" s="227">
        <v>867519319582771.62</v>
      </c>
      <c r="XD100" s="39">
        <v>245.92797711430623</v>
      </c>
      <c r="XE100" s="39">
        <v>28.682167581669464</v>
      </c>
      <c r="XF100" s="47">
        <v>284.89410202958265</v>
      </c>
      <c r="XG100" s="47">
        <v>38.992563794532103</v>
      </c>
      <c r="XH100" s="220"/>
      <c r="XI100" s="223"/>
      <c r="XJ100" s="223"/>
      <c r="XK100" s="187">
        <v>21854065303753.5</v>
      </c>
      <c r="XL100" s="187">
        <v>218479004005723</v>
      </c>
      <c r="XM100" s="187">
        <v>1038413655090310</v>
      </c>
      <c r="XN100" s="187">
        <v>2032415129683390</v>
      </c>
      <c r="XO100" s="187">
        <v>3139461555547590</v>
      </c>
      <c r="XP100" s="187">
        <v>4350534590397970</v>
      </c>
      <c r="XQ100" s="187">
        <v>5652632572211510</v>
      </c>
      <c r="XR100" s="187">
        <v>6899280533612490</v>
      </c>
      <c r="XS100" s="187">
        <v>7994775411775230</v>
      </c>
      <c r="XT100" s="187">
        <v>8893766571379870</v>
      </c>
      <c r="XU100" s="187">
        <v>9603281955226820</v>
      </c>
      <c r="XV100" s="32">
        <v>1.00324676327526E+16</v>
      </c>
      <c r="XW100" s="187">
        <v>9979343937976820</v>
      </c>
      <c r="XX100" s="187">
        <v>9466073766347960</v>
      </c>
      <c r="XY100" s="187">
        <v>8451613800130150</v>
      </c>
      <c r="XZ100" s="187">
        <v>6978756240167860</v>
      </c>
      <c r="YA100" s="187">
        <v>5264822373920660</v>
      </c>
      <c r="YB100" s="187">
        <v>3566296734854340</v>
      </c>
      <c r="YC100" s="187">
        <v>2135394819973730</v>
      </c>
      <c r="YD100" s="187">
        <v>1102087096109540</v>
      </c>
      <c r="YE100" s="187">
        <v>467892284358517</v>
      </c>
      <c r="YF100" s="187">
        <v>144777020800106</v>
      </c>
      <c r="YG100" s="187">
        <v>22187893986562.301</v>
      </c>
      <c r="YH100" s="187">
        <v>23231496547.5116</v>
      </c>
      <c r="YI100" s="187">
        <v>56342908474.452599</v>
      </c>
      <c r="YJ100" s="187">
        <v>397915144494.32599</v>
      </c>
      <c r="YK100" s="187">
        <v>327743953050.15698</v>
      </c>
      <c r="YL100" s="187">
        <v>124245736217.933</v>
      </c>
      <c r="YM100" s="187">
        <v>43080006948.2742</v>
      </c>
      <c r="YN100" s="187">
        <v>18154571549.2705</v>
      </c>
      <c r="YO100" s="187">
        <v>5851227720.3309002</v>
      </c>
      <c r="YP100" s="187">
        <v>1397377849.62761</v>
      </c>
      <c r="YQ100" s="187">
        <v>0</v>
      </c>
      <c r="YR100" s="187">
        <v>0</v>
      </c>
      <c r="YS100" s="187">
        <v>0</v>
      </c>
      <c r="YT100"/>
      <c r="YU100" s="187"/>
      <c r="YV100" s="187"/>
      <c r="YW100" s="187"/>
      <c r="YX100" s="187">
        <v>146064310063245</v>
      </c>
      <c r="YY100" s="187">
        <v>203304921720974</v>
      </c>
      <c r="YZ100" s="187">
        <v>201703325961043</v>
      </c>
      <c r="ZA100" s="187">
        <v>270609452627633</v>
      </c>
      <c r="ZB100" s="187">
        <v>385354984951251</v>
      </c>
      <c r="ZC100" s="187">
        <v>514973205687697</v>
      </c>
      <c r="ZD100" s="187">
        <v>646678911684649</v>
      </c>
      <c r="ZE100" s="187">
        <v>766545783065636</v>
      </c>
      <c r="ZF100" s="187">
        <v>868092130004488</v>
      </c>
      <c r="ZG100" s="187">
        <v>947926718682523</v>
      </c>
      <c r="ZH100" s="187">
        <v>1007812676094270</v>
      </c>
      <c r="ZI100" s="187">
        <v>1040898657698420</v>
      </c>
      <c r="ZJ100" s="187">
        <v>1027647237413660</v>
      </c>
      <c r="ZK100" s="187">
        <v>970045578568298</v>
      </c>
      <c r="ZL100" s="187">
        <v>863595066066740</v>
      </c>
      <c r="ZM100" s="187">
        <v>712110248697401</v>
      </c>
      <c r="ZN100" s="187">
        <v>537274934053870</v>
      </c>
      <c r="ZO100" s="187">
        <v>364772017188734</v>
      </c>
      <c r="ZP100" s="187">
        <v>219960036483221</v>
      </c>
      <c r="ZQ100" s="187">
        <v>115892172284960</v>
      </c>
      <c r="ZR100" s="187">
        <v>52946390026270.203</v>
      </c>
      <c r="ZS100" s="187">
        <v>22167218745847.699</v>
      </c>
      <c r="ZT100" s="187">
        <v>9689935125245.0391</v>
      </c>
      <c r="ZU100" s="187">
        <v>276097390823.52698</v>
      </c>
      <c r="ZV100" s="187">
        <v>598310100877.30298</v>
      </c>
      <c r="ZW100" s="187">
        <v>1345161397899.1001</v>
      </c>
      <c r="ZX100" s="187">
        <v>1206033258484</v>
      </c>
      <c r="ZY100" s="187">
        <v>687505426738.125</v>
      </c>
      <c r="ZZ100" s="187">
        <v>357600882470.716</v>
      </c>
      <c r="AAA100" s="187">
        <v>195622592309.58301</v>
      </c>
      <c r="AAB100" s="187">
        <v>90959563704.113693</v>
      </c>
      <c r="AAC100" s="187">
        <v>22893304672.5457</v>
      </c>
      <c r="AAD100" s="187">
        <v>0</v>
      </c>
      <c r="AAE100" s="187">
        <v>0</v>
      </c>
      <c r="AAF100" s="187">
        <v>0</v>
      </c>
    </row>
    <row r="101" spans="1:708" x14ac:dyDescent="0.3">
      <c r="A101" s="2">
        <v>43133</v>
      </c>
      <c r="B101" s="4" t="s">
        <v>6</v>
      </c>
      <c r="C101" s="4" t="s">
        <v>29</v>
      </c>
      <c r="D101" s="4">
        <v>53</v>
      </c>
      <c r="E101" s="3">
        <v>0.66979166666666667</v>
      </c>
      <c r="F101" s="3">
        <v>0.67534722222222221</v>
      </c>
      <c r="G101" s="196"/>
      <c r="H101" s="57">
        <v>43133.669791666667</v>
      </c>
      <c r="I101" s="57">
        <v>43133.675347222219</v>
      </c>
      <c r="J101" s="196">
        <f t="shared" si="2"/>
        <v>95</v>
      </c>
      <c r="K101" s="77">
        <v>2.8</v>
      </c>
      <c r="L101" s="53">
        <v>93</v>
      </c>
      <c r="M101" s="53">
        <v>6.8</v>
      </c>
      <c r="N101" s="53">
        <v>1.8</v>
      </c>
      <c r="O101" s="53">
        <v>302</v>
      </c>
      <c r="P101" s="53">
        <v>981.1</v>
      </c>
      <c r="Q101" s="54">
        <v>99</v>
      </c>
      <c r="R101" s="210" t="s">
        <v>32</v>
      </c>
      <c r="S101" s="211">
        <v>14.04</v>
      </c>
      <c r="T101" s="211">
        <v>1.9599813866914841</v>
      </c>
      <c r="U101" s="212">
        <v>3151.8666666666668</v>
      </c>
      <c r="V101" s="78">
        <v>53</v>
      </c>
      <c r="W101" s="116">
        <v>5.9197916666666668</v>
      </c>
      <c r="X101" s="116">
        <v>96.091536458333337</v>
      </c>
      <c r="Y101" s="116">
        <v>2.5405598958333333</v>
      </c>
      <c r="Z101" s="117">
        <v>14.018760695000074</v>
      </c>
      <c r="AA101" s="117">
        <v>1269.8027947083335</v>
      </c>
      <c r="AB101" s="116">
        <v>1.1602989468124989</v>
      </c>
      <c r="AC101" s="116">
        <v>1.3326537256874991</v>
      </c>
      <c r="AD101" s="116">
        <v>30.547167968749999</v>
      </c>
      <c r="AE101" s="116">
        <v>10.292982837500022</v>
      </c>
      <c r="AF101" s="116">
        <v>322.11451822916666</v>
      </c>
      <c r="AG101" s="116">
        <v>1.0834953274583321</v>
      </c>
      <c r="AH101" s="116">
        <v>78.497233072916671</v>
      </c>
      <c r="AI101" s="116">
        <v>407.37044270833331</v>
      </c>
      <c r="AJ101" s="118">
        <v>53.157877604166664</v>
      </c>
      <c r="AK101" s="83">
        <v>1269.8023703534307</v>
      </c>
      <c r="AL101" s="84">
        <v>3.2755346077438983</v>
      </c>
      <c r="AM101" s="76"/>
      <c r="AN101" s="48">
        <v>330.88897727272638</v>
      </c>
      <c r="AO101" s="49">
        <v>54.357682316547681</v>
      </c>
      <c r="AP101" s="48">
        <v>1.5265445097560946</v>
      </c>
      <c r="AQ101" s="49">
        <v>4.2653713424274285E-2</v>
      </c>
      <c r="AR101" s="49">
        <v>1.1858147556286718</v>
      </c>
      <c r="AS101" s="49">
        <v>1.0811162088129418E-2</v>
      </c>
      <c r="AT101" s="89">
        <v>294.57310259789585</v>
      </c>
      <c r="AU101" s="90">
        <v>41.481082830353657</v>
      </c>
      <c r="AV101" s="89">
        <v>195.70435388055367</v>
      </c>
      <c r="AW101" s="90">
        <v>27.558621075670739</v>
      </c>
      <c r="AX101" s="74">
        <v>168.03818080060864</v>
      </c>
      <c r="AY101" s="74">
        <v>15.492367656951151</v>
      </c>
      <c r="AZ101" s="74">
        <v>134.30831826378642</v>
      </c>
      <c r="BA101" s="90">
        <v>15.051215389249801</v>
      </c>
      <c r="BB101" s="89">
        <v>690.51379987109806</v>
      </c>
      <c r="BC101" s="74">
        <v>89.233755518955476</v>
      </c>
      <c r="BD101" s="74">
        <v>225.39397243971186</v>
      </c>
      <c r="BE101" s="70">
        <v>30.265654586527575</v>
      </c>
      <c r="BF101" s="74">
        <v>152.75822934425048</v>
      </c>
      <c r="BG101" s="69">
        <v>31.891314923876259</v>
      </c>
      <c r="BH101" s="88">
        <v>126.53774867676134</v>
      </c>
      <c r="BI101" s="70">
        <v>17.818744439787505</v>
      </c>
      <c r="BJ101" s="70">
        <v>104.20865076124529</v>
      </c>
      <c r="BK101" s="70">
        <v>11.678106526135538</v>
      </c>
      <c r="BL101" s="70">
        <v>118.5237755816155</v>
      </c>
      <c r="BM101" s="69">
        <v>24.74419263214903</v>
      </c>
      <c r="BN101" s="71">
        <v>574470.20364554552</v>
      </c>
      <c r="BO101" s="72">
        <v>493244.14493388613</v>
      </c>
      <c r="BP101" s="73">
        <v>2776391761479955.5</v>
      </c>
      <c r="BQ101" s="73">
        <v>2383829433976397.5</v>
      </c>
      <c r="BR101" s="49">
        <v>32.461673420124036</v>
      </c>
      <c r="BS101" s="49">
        <v>26.176396244546464</v>
      </c>
      <c r="BT101" s="70">
        <v>156.88598307719047</v>
      </c>
      <c r="BU101" s="69">
        <v>126.50948720646875</v>
      </c>
      <c r="BV101" s="85">
        <v>757955274952992.62</v>
      </c>
      <c r="BW101" s="75">
        <v>1178585141180406.5</v>
      </c>
      <c r="BX101" s="75">
        <v>1069339193322347.4</v>
      </c>
      <c r="BY101" s="75">
        <v>1021862539976857.1</v>
      </c>
      <c r="BZ101" s="75">
        <v>1295714789563529</v>
      </c>
      <c r="CA101" s="75">
        <v>1500517806949369.2</v>
      </c>
      <c r="CB101" s="75">
        <v>1548935385914216</v>
      </c>
      <c r="CC101" s="75">
        <v>1655548400125463</v>
      </c>
      <c r="CD101" s="75">
        <v>1875374406338368</v>
      </c>
      <c r="CE101" s="75">
        <v>2060337719418247.2</v>
      </c>
      <c r="CF101" s="75">
        <v>2181226342415487.5</v>
      </c>
      <c r="CG101" s="75">
        <v>2381434884633782</v>
      </c>
      <c r="CH101" s="75">
        <v>2451606025794488</v>
      </c>
      <c r="CI101" s="75">
        <v>2617635390329320</v>
      </c>
      <c r="CJ101" s="75">
        <v>2780502969574327</v>
      </c>
      <c r="CK101" s="75">
        <v>2992115814289290</v>
      </c>
      <c r="CL101" s="75">
        <v>3022858732159156</v>
      </c>
      <c r="CM101" s="75">
        <v>3236044915483490.5</v>
      </c>
      <c r="CN101" s="75">
        <v>3425915266695056</v>
      </c>
      <c r="CO101" s="75">
        <v>3510691264377406.5</v>
      </c>
      <c r="CP101" s="75">
        <v>3597719591041882</v>
      </c>
      <c r="CQ101" s="75">
        <v>3602545843043786</v>
      </c>
      <c r="CR101" s="75">
        <v>3688291931126546.5</v>
      </c>
      <c r="CS101" s="75">
        <v>3655562771603923</v>
      </c>
      <c r="CT101" s="75">
        <v>3807122003006878</v>
      </c>
      <c r="CU101" s="75">
        <v>3902720859478541</v>
      </c>
      <c r="CV101" s="75">
        <v>3844156260312503</v>
      </c>
      <c r="CW101" s="75">
        <v>3802191921143023</v>
      </c>
      <c r="CX101" s="75">
        <v>3874712783092817.5</v>
      </c>
      <c r="CY101" s="75">
        <v>3787244286123374.5</v>
      </c>
      <c r="CZ101" s="75">
        <v>3728506860554680.5</v>
      </c>
      <c r="DA101" s="75">
        <v>3777744787276613</v>
      </c>
      <c r="DB101" s="75">
        <v>3694626772023188.5</v>
      </c>
      <c r="DC101" s="75">
        <v>3597064660432493.5</v>
      </c>
      <c r="DD101" s="75">
        <v>3600380431790366</v>
      </c>
      <c r="DE101" s="75">
        <v>3473634329743255</v>
      </c>
      <c r="DF101" s="75">
        <v>3343145137373684.5</v>
      </c>
      <c r="DG101" s="75">
        <v>3188553758913861.5</v>
      </c>
      <c r="DH101" s="75">
        <v>3024942968637370</v>
      </c>
      <c r="DI101" s="75">
        <v>2862598286415095.5</v>
      </c>
      <c r="DJ101" s="75">
        <v>2757937525494163</v>
      </c>
      <c r="DK101" s="75">
        <v>2645011258253531</v>
      </c>
      <c r="DL101" s="75">
        <v>2581599153990727</v>
      </c>
      <c r="DM101" s="75">
        <v>2480603109123269.5</v>
      </c>
      <c r="DN101" s="75">
        <v>2423819389514273.5</v>
      </c>
      <c r="DO101" s="75">
        <v>2294970015041433.5</v>
      </c>
      <c r="DP101" s="75">
        <v>2208013400098400.5</v>
      </c>
      <c r="DQ101" s="75">
        <v>2085003500181470</v>
      </c>
      <c r="DR101" s="75">
        <v>2002052753663547.2</v>
      </c>
      <c r="DS101" s="75">
        <v>1900672872836182.7</v>
      </c>
      <c r="DT101" s="75">
        <v>1740902306445188.7</v>
      </c>
      <c r="DU101" s="75">
        <v>1569859669738387.7</v>
      </c>
      <c r="DV101" s="75">
        <v>1447244674721055.2</v>
      </c>
      <c r="DW101" s="75">
        <v>1279481205778465.2</v>
      </c>
      <c r="DX101" s="75">
        <v>1178163601901563.5</v>
      </c>
      <c r="DY101" s="75">
        <v>1061515312025564.4</v>
      </c>
      <c r="DZ101" s="75">
        <v>964757280983089.25</v>
      </c>
      <c r="EA101" s="75">
        <v>863219279794274.62</v>
      </c>
      <c r="EB101" s="75">
        <v>752595243546510.25</v>
      </c>
      <c r="EC101" s="75">
        <v>655835681467402.12</v>
      </c>
      <c r="ED101" s="75">
        <v>562513842019958.19</v>
      </c>
      <c r="EE101" s="75">
        <v>476820931697577.87</v>
      </c>
      <c r="EF101" s="75">
        <v>428301446466834.06</v>
      </c>
      <c r="EG101" s="75">
        <v>347658825224281.37</v>
      </c>
      <c r="EH101" s="75">
        <v>318805883019525.12</v>
      </c>
      <c r="EI101" s="75">
        <v>251383790335337.91</v>
      </c>
      <c r="EJ101" s="75">
        <v>209670594560625</v>
      </c>
      <c r="EK101" s="75">
        <v>171673151428839.75</v>
      </c>
      <c r="EL101" s="75">
        <v>146794064616251.87</v>
      </c>
      <c r="EM101" s="75">
        <v>117525819825571.83</v>
      </c>
      <c r="EN101" s="75">
        <v>100637952270196.81</v>
      </c>
      <c r="EO101" s="75">
        <v>76913207402847.719</v>
      </c>
      <c r="EP101" s="75">
        <v>55933838462431</v>
      </c>
      <c r="EQ101" s="75">
        <v>52335100456977.203</v>
      </c>
      <c r="ER101" s="75">
        <v>37653069757806.945</v>
      </c>
      <c r="ES101" s="75">
        <v>27796921082396.605</v>
      </c>
      <c r="ET101" s="75">
        <v>23496919803323.762</v>
      </c>
      <c r="EU101" s="75">
        <v>13531590401472.453</v>
      </c>
      <c r="EV101" s="75">
        <v>12272732888615.113</v>
      </c>
      <c r="EW101" s="75">
        <v>6912334753490.7012</v>
      </c>
      <c r="EX101" s="75">
        <v>5906510270512.9053</v>
      </c>
      <c r="EY101" s="75">
        <v>4812981747862.542</v>
      </c>
      <c r="EZ101" s="75">
        <v>3021524235492.5562</v>
      </c>
      <c r="FA101" s="75">
        <v>2368739796774.0244</v>
      </c>
      <c r="FB101" s="75">
        <v>1996731101602.4045</v>
      </c>
      <c r="FC101" s="75">
        <v>2564820155258.9141</v>
      </c>
      <c r="FD101" s="75">
        <v>1472959752725.1013</v>
      </c>
      <c r="FE101" s="75">
        <v>1115142057671.2195</v>
      </c>
      <c r="FF101" s="75">
        <v>375457022992.67316</v>
      </c>
      <c r="FG101" s="75">
        <v>379713530479.72516</v>
      </c>
      <c r="FH101" s="75">
        <v>382958753921.10498</v>
      </c>
      <c r="FI101" s="75">
        <v>773285101284.24683</v>
      </c>
      <c r="FJ101" s="182">
        <v>990929063813519.25</v>
      </c>
      <c r="FK101" s="75">
        <v>1092086797705661.6</v>
      </c>
      <c r="FL101" s="75">
        <v>1247624373505932.7</v>
      </c>
      <c r="FM101" s="75">
        <v>1375848494720905.5</v>
      </c>
      <c r="FN101" s="75">
        <v>1514471509242062.7</v>
      </c>
      <c r="FO101" s="75">
        <v>1653818554137858.8</v>
      </c>
      <c r="FP101" s="75">
        <v>1758833364425320.7</v>
      </c>
      <c r="FQ101" s="75">
        <v>1858273364669379.5</v>
      </c>
      <c r="FR101" s="39">
        <v>2132709951448785.7</v>
      </c>
      <c r="FS101" s="39">
        <v>2169183434917251.2</v>
      </c>
      <c r="FT101" s="39">
        <v>2469359288499827.5</v>
      </c>
      <c r="FU101" s="39">
        <v>2508389001274947.5</v>
      </c>
      <c r="FV101" s="39">
        <v>2676094443052167</v>
      </c>
      <c r="FW101" s="39">
        <v>2937235655151811.5</v>
      </c>
      <c r="FX101" s="39">
        <v>3079500379358083</v>
      </c>
      <c r="FY101" s="39">
        <v>3274315344041312.5</v>
      </c>
      <c r="FZ101" s="39">
        <v>3280189653353912.5</v>
      </c>
      <c r="GA101" s="39">
        <v>3621333075995209</v>
      </c>
      <c r="GB101" s="39">
        <v>3662641951457920.5</v>
      </c>
      <c r="GC101" s="39">
        <v>3753473439809470.5</v>
      </c>
      <c r="GD101" s="39">
        <v>3767589297584769.5</v>
      </c>
      <c r="GE101" s="39">
        <v>3926987970357437</v>
      </c>
      <c r="GF101" s="39">
        <v>4011882867079670</v>
      </c>
      <c r="GG101" s="39">
        <v>4221202144366726.5</v>
      </c>
      <c r="GH101" s="39">
        <v>4271034463574075.5</v>
      </c>
      <c r="GI101" s="39">
        <v>4388862260533080.5</v>
      </c>
      <c r="GJ101" s="39">
        <v>4454988090049446</v>
      </c>
      <c r="GK101" s="39">
        <v>4413245370834228</v>
      </c>
      <c r="GL101" s="39">
        <v>4396636690329577.5</v>
      </c>
      <c r="GM101" s="39">
        <v>4368524203375586.5</v>
      </c>
      <c r="GN101" s="39">
        <v>4440468799050693</v>
      </c>
      <c r="GO101" s="39">
        <v>4393519352485880</v>
      </c>
      <c r="GP101" s="39">
        <v>4343561453666829.5</v>
      </c>
      <c r="GQ101" s="39">
        <v>4366598990410093.5</v>
      </c>
      <c r="GR101" s="39">
        <v>4338553781070548</v>
      </c>
      <c r="GS101" s="39">
        <v>4326095146949102</v>
      </c>
      <c r="GT101" s="39">
        <v>4260803768538282</v>
      </c>
      <c r="GU101" s="39">
        <v>4065798195476275.5</v>
      </c>
      <c r="GV101" s="39">
        <v>3973963110983886.5</v>
      </c>
      <c r="GW101" s="39">
        <v>3847563150847195</v>
      </c>
      <c r="GX101" s="39">
        <v>3677928225624607</v>
      </c>
      <c r="GY101" s="39">
        <v>3546096745018682.5</v>
      </c>
      <c r="GZ101" s="39">
        <v>3385565853151709</v>
      </c>
      <c r="HA101" s="39">
        <v>3188743188119383.5</v>
      </c>
      <c r="HB101" s="39">
        <v>3034870396749244</v>
      </c>
      <c r="HC101" s="39">
        <v>2805169324762016</v>
      </c>
      <c r="HD101" s="39">
        <v>2656009401857419.5</v>
      </c>
      <c r="HE101" s="39">
        <v>2464554202683325.5</v>
      </c>
      <c r="HF101" s="39">
        <v>2280317311536949.5</v>
      </c>
      <c r="HG101" s="39">
        <v>2111937449958491</v>
      </c>
      <c r="HH101" s="39">
        <v>1924272489255949.5</v>
      </c>
      <c r="HI101" s="39">
        <v>1776376658825428</v>
      </c>
      <c r="HJ101" s="39">
        <v>1629845013290277.2</v>
      </c>
      <c r="HK101" s="39">
        <v>1465961840927309.5</v>
      </c>
      <c r="HL101" s="39">
        <v>1329416922073428</v>
      </c>
      <c r="HM101" s="39">
        <v>1202306284992079</v>
      </c>
      <c r="HN101" s="39">
        <v>1100800442007407.1</v>
      </c>
      <c r="HO101" s="39">
        <v>938834438850939.62</v>
      </c>
      <c r="HP101" s="39">
        <v>838111223791483.12</v>
      </c>
      <c r="HQ101" s="39">
        <v>744639777789390</v>
      </c>
      <c r="HR101" s="39">
        <v>671285868883815</v>
      </c>
      <c r="HS101" s="39">
        <v>561273210642506</v>
      </c>
      <c r="HT101" s="39">
        <v>490355366141991.87</v>
      </c>
      <c r="HU101" s="39">
        <v>410431108592005.25</v>
      </c>
      <c r="HV101" s="39">
        <v>355948952337453.62</v>
      </c>
      <c r="HW101" s="39">
        <v>291830682743276.44</v>
      </c>
      <c r="HX101" s="39">
        <v>256578081109486.09</v>
      </c>
      <c r="HY101" s="39">
        <v>206912499883075.44</v>
      </c>
      <c r="HZ101" s="39">
        <v>174988466296324.44</v>
      </c>
      <c r="IA101" s="39">
        <v>140486060348438.69</v>
      </c>
      <c r="IB101" s="39">
        <v>113599035463975.42</v>
      </c>
      <c r="IC101" s="39">
        <v>94401346200353.734</v>
      </c>
      <c r="ID101" s="39">
        <v>76576690278761.531</v>
      </c>
      <c r="IE101" s="39">
        <v>61528977994890.391</v>
      </c>
      <c r="IF101" s="39">
        <v>50988704341906.453</v>
      </c>
      <c r="IG101" s="39">
        <v>40405776586185.656</v>
      </c>
      <c r="IH101" s="39">
        <v>35069504359116.008</v>
      </c>
      <c r="II101" s="39">
        <v>28404080562414.855</v>
      </c>
      <c r="IJ101" s="39">
        <v>22933596087085.078</v>
      </c>
      <c r="IK101" s="39">
        <v>18063734471556.582</v>
      </c>
      <c r="IL101" s="39">
        <v>16934301181873.789</v>
      </c>
      <c r="IM101" s="39">
        <v>14922451487664.305</v>
      </c>
      <c r="IN101" s="39">
        <v>12880243902608.143</v>
      </c>
      <c r="IO101" s="39">
        <v>10169668519986.137</v>
      </c>
      <c r="IP101" s="39">
        <v>7467807571535.8271</v>
      </c>
      <c r="IQ101" s="39">
        <v>7399976916200.1367</v>
      </c>
      <c r="IR101" s="39">
        <v>6220007655870.2119</v>
      </c>
      <c r="IS101" s="39">
        <v>4995768455788.96</v>
      </c>
      <c r="IT101" s="39">
        <v>4317093193198.6958</v>
      </c>
      <c r="IU101" s="39">
        <v>3708656282390.1167</v>
      </c>
      <c r="IV101" s="39">
        <v>3096410209947.5039</v>
      </c>
      <c r="IW101" s="39">
        <v>3119690563792.8853</v>
      </c>
      <c r="IY101" s="219">
        <v>8.8253256958988242</v>
      </c>
      <c r="IZ101" s="219">
        <v>1.1708112302819298</v>
      </c>
      <c r="JA101" s="33">
        <v>1</v>
      </c>
      <c r="JB101" s="39">
        <v>3982291959128164</v>
      </c>
      <c r="JC101" s="39">
        <v>642305154698091.25</v>
      </c>
      <c r="JD101" s="33">
        <v>1</v>
      </c>
      <c r="JE101" s="32">
        <v>1.1009381065297798E+16</v>
      </c>
      <c r="JF101" s="32">
        <v>1735335326607862.5</v>
      </c>
      <c r="JG101" s="32"/>
      <c r="JH101" s="32"/>
      <c r="JI101" s="32">
        <v>4145167784946590</v>
      </c>
      <c r="JJ101" s="32">
        <v>4742709174162160</v>
      </c>
      <c r="JK101" s="32">
        <v>6796493383163270</v>
      </c>
      <c r="JL101" s="32">
        <v>9368611359040680</v>
      </c>
      <c r="JM101" s="32">
        <v>1.02798692957702E+16</v>
      </c>
      <c r="JN101" s="32">
        <v>1.05591727723263E+16</v>
      </c>
      <c r="JO101" s="32">
        <v>1.05551059936199E+16</v>
      </c>
      <c r="JP101" s="32">
        <v>1.04124582557062E+16</v>
      </c>
      <c r="JQ101" s="32">
        <v>9746095440037920</v>
      </c>
      <c r="JR101" s="32">
        <v>8650551445336510</v>
      </c>
      <c r="JS101" s="32">
        <v>7376348260026030</v>
      </c>
      <c r="JT101" s="32">
        <v>5942815073183960</v>
      </c>
      <c r="JU101" s="32">
        <v>4811521978777980</v>
      </c>
      <c r="JV101" s="32">
        <v>3925733973526660</v>
      </c>
      <c r="JW101" s="32">
        <v>3021083378441620</v>
      </c>
      <c r="JX101" s="32">
        <v>2081139080960100</v>
      </c>
      <c r="JY101" s="32">
        <v>1335677587073430</v>
      </c>
      <c r="JZ101" s="32">
        <v>766187186399867</v>
      </c>
      <c r="KA101" s="32">
        <v>401407755157085</v>
      </c>
      <c r="KB101" s="32">
        <v>233163916186134</v>
      </c>
      <c r="KC101" s="32">
        <v>127453270954525</v>
      </c>
      <c r="KD101" s="32">
        <v>82848206717078.203</v>
      </c>
      <c r="KE101" s="32">
        <v>51490663780500.602</v>
      </c>
      <c r="KF101" s="32">
        <v>33177886404534.699</v>
      </c>
      <c r="KG101" s="32">
        <v>19658668864113.801</v>
      </c>
      <c r="KH101" s="32">
        <v>10894108900128.199</v>
      </c>
      <c r="KI101" s="32">
        <v>5576567066989.2305</v>
      </c>
      <c r="KJ101" s="32">
        <v>3728096807960.0601</v>
      </c>
      <c r="KK101" s="32">
        <v>2857906050511.7402</v>
      </c>
      <c r="KL101" s="32">
        <v>2604282498406.1001</v>
      </c>
      <c r="KM101" s="33">
        <v>1</v>
      </c>
      <c r="KN101" s="32">
        <v>6716607411209180</v>
      </c>
      <c r="KO101" s="32">
        <v>167277.62001133861</v>
      </c>
      <c r="KP101" s="32">
        <v>8260326667172140</v>
      </c>
      <c r="KQ101" s="32">
        <v>8616135989529330</v>
      </c>
      <c r="KR101" s="32">
        <v>7852026702827480</v>
      </c>
      <c r="KS101" s="32">
        <v>6747404729344780</v>
      </c>
      <c r="KT101" s="32">
        <v>6949148438725310</v>
      </c>
      <c r="KU101" s="32">
        <v>6748612140264150</v>
      </c>
      <c r="KV101" s="32">
        <v>7259407281666510</v>
      </c>
      <c r="KW101" s="32">
        <v>7000601356083560</v>
      </c>
      <c r="KX101" s="32">
        <v>5578449132414710</v>
      </c>
      <c r="KY101" s="32">
        <v>6838487358539540</v>
      </c>
      <c r="KZ101" s="32">
        <v>6344281082146380</v>
      </c>
      <c r="LA101" s="32">
        <v>6749170977679210</v>
      </c>
      <c r="LB101" s="32">
        <v>7116008441360660</v>
      </c>
      <c r="LC101" s="32">
        <v>7154578199563740</v>
      </c>
      <c r="LD101" s="32">
        <v>7222865541391350</v>
      </c>
      <c r="LE101" s="32">
        <v>7464470633483410</v>
      </c>
      <c r="LF101" s="32">
        <v>7085820212627020</v>
      </c>
      <c r="LG101" s="32">
        <v>7369488298831980</v>
      </c>
      <c r="LH101" s="32">
        <v>8000073484077920</v>
      </c>
      <c r="LI101" s="32">
        <v>8217850907418310</v>
      </c>
      <c r="LJ101" s="32">
        <v>8322416087282760</v>
      </c>
      <c r="LK101" s="32">
        <v>8843477036391410</v>
      </c>
      <c r="LL101" s="32">
        <v>8318680811969210</v>
      </c>
      <c r="LM101" s="32">
        <v>8632815535237790</v>
      </c>
      <c r="LN101" s="32">
        <v>8676362688832470</v>
      </c>
      <c r="LO101" s="32">
        <v>8867704677652440</v>
      </c>
      <c r="LP101" s="32">
        <v>8801549833215180</v>
      </c>
      <c r="LQ101" s="32">
        <v>8467628926431910</v>
      </c>
      <c r="LR101" s="32">
        <v>8495892542701660</v>
      </c>
      <c r="LS101" s="32">
        <v>8535639990305500</v>
      </c>
      <c r="LT101" s="32">
        <v>8663950312239540</v>
      </c>
      <c r="LU101" s="32">
        <v>8468138052891880</v>
      </c>
      <c r="LV101" s="32">
        <v>8292454218225200</v>
      </c>
      <c r="LW101" s="32">
        <v>8338795027403360</v>
      </c>
      <c r="LX101" s="32">
        <v>8032923451399710</v>
      </c>
      <c r="LY101" s="32">
        <v>7819329704578720</v>
      </c>
      <c r="LZ101" s="32">
        <v>7819177178935320</v>
      </c>
      <c r="MA101" s="32">
        <v>7622538032466700</v>
      </c>
      <c r="MB101" s="32">
        <v>7710957894431640</v>
      </c>
      <c r="MC101" s="32">
        <v>7461961405437760</v>
      </c>
      <c r="MD101" s="32">
        <v>7359429387091290</v>
      </c>
      <c r="ME101" s="32">
        <v>7324129724211550</v>
      </c>
      <c r="MF101" s="32">
        <v>6785058354574320</v>
      </c>
      <c r="MG101" s="32">
        <v>6834438696989860</v>
      </c>
      <c r="MH101" s="32">
        <v>6502614987932540</v>
      </c>
      <c r="MI101" s="32">
        <v>6436479572026550</v>
      </c>
      <c r="MJ101" s="32">
        <v>6047691338582410</v>
      </c>
      <c r="MK101" s="32">
        <v>6001437886236400</v>
      </c>
      <c r="ML101" s="32">
        <v>5702118797807770</v>
      </c>
      <c r="MM101" s="32">
        <v>5391328497928720</v>
      </c>
      <c r="MN101" s="32">
        <v>5134465637376900</v>
      </c>
      <c r="MO101" s="32">
        <v>4838188932169430</v>
      </c>
      <c r="MP101" s="32">
        <v>4471661645433130</v>
      </c>
      <c r="MQ101" s="32">
        <v>3967972937273770</v>
      </c>
      <c r="MR101" s="32">
        <v>3614439471126290</v>
      </c>
      <c r="MS101" s="32">
        <v>3421807980751110</v>
      </c>
      <c r="MT101" s="32">
        <v>3119212636442830</v>
      </c>
      <c r="MU101" s="32">
        <v>2870798751842150</v>
      </c>
      <c r="MV101" s="32">
        <v>2693839484590200</v>
      </c>
      <c r="MW101" s="32">
        <v>2317170118946840</v>
      </c>
      <c r="MX101" s="32">
        <v>2195725572810650</v>
      </c>
      <c r="MY101" s="32">
        <v>2097747207298150</v>
      </c>
      <c r="MZ101" s="32">
        <v>1862745738810470</v>
      </c>
      <c r="NA101" s="32">
        <v>1574764050649940</v>
      </c>
      <c r="NB101" s="32">
        <v>1459538907790080</v>
      </c>
      <c r="NC101" s="32">
        <v>1251863233548340</v>
      </c>
      <c r="ND101" s="32">
        <v>1095062689369560</v>
      </c>
      <c r="NE101" s="32">
        <v>972075127695112</v>
      </c>
      <c r="NF101" s="32">
        <v>800842192875993</v>
      </c>
      <c r="NG101" s="32">
        <v>701157923380745</v>
      </c>
      <c r="NH101" s="32">
        <v>618304116298715</v>
      </c>
      <c r="NI101" s="32">
        <v>502325822429033</v>
      </c>
      <c r="NJ101" s="32">
        <v>445734157952607</v>
      </c>
      <c r="NK101" s="32">
        <v>350037197094459</v>
      </c>
      <c r="NL101" s="32">
        <v>310695347780438</v>
      </c>
      <c r="NM101" s="32">
        <v>235493515704313</v>
      </c>
      <c r="NN101" s="32">
        <v>203489262370864</v>
      </c>
      <c r="NO101" s="32">
        <v>174799852679678</v>
      </c>
      <c r="NP101" s="32">
        <v>123174321413198</v>
      </c>
      <c r="NQ101" s="32">
        <v>108592668066558</v>
      </c>
      <c r="NR101" s="32">
        <v>87636028505839.797</v>
      </c>
      <c r="NS101" s="32">
        <v>68331695315567</v>
      </c>
      <c r="NT101" s="32">
        <v>40747454292841.898</v>
      </c>
      <c r="NU101" s="32">
        <v>46627770634631.797</v>
      </c>
      <c r="NV101" s="32">
        <v>36473433843430</v>
      </c>
      <c r="NW101" s="32">
        <v>27294690625900</v>
      </c>
      <c r="NX101" s="32">
        <v>30838070084237.801</v>
      </c>
      <c r="NY101" s="32">
        <v>29755527703443.898</v>
      </c>
      <c r="NZ101" s="32">
        <v>20656969815014.301</v>
      </c>
      <c r="OA101" s="32">
        <v>23989029290940.5</v>
      </c>
      <c r="OB101" s="32">
        <v>13261324997704.9</v>
      </c>
      <c r="OC101" s="32">
        <v>9384483225370.4004</v>
      </c>
      <c r="OD101" s="32">
        <v>9327201945872.0996</v>
      </c>
      <c r="OE101" s="32">
        <v>7045433875277.8496</v>
      </c>
      <c r="OF101" s="32">
        <v>7678104572567.1201</v>
      </c>
      <c r="OG101" s="32">
        <v>4986283633549.5801</v>
      </c>
      <c r="OH101" s="32">
        <v>5661890648386.4297</v>
      </c>
      <c r="OI101" s="32">
        <v>3247943451220.2002</v>
      </c>
      <c r="OJ101" s="32">
        <v>3294584325992.3101</v>
      </c>
      <c r="OL101" s="173">
        <v>139.05316199081557</v>
      </c>
      <c r="OM101" s="173">
        <v>64.723754120206067</v>
      </c>
      <c r="ON101" s="173" t="e">
        <v>#N/A</v>
      </c>
      <c r="OO101" s="173" t="e">
        <v>#N/A</v>
      </c>
      <c r="OP101" s="6">
        <v>97.099333593428625</v>
      </c>
      <c r="OQ101" s="6" t="e">
        <v>#N/A</v>
      </c>
      <c r="OR101" s="6">
        <v>135.78095103835676</v>
      </c>
      <c r="OS101" s="6">
        <v>16.042715143451961</v>
      </c>
      <c r="OT101" s="175">
        <v>2635097635271490</v>
      </c>
      <c r="OU101" s="175">
        <v>1084372517669380</v>
      </c>
      <c r="OV101" s="176">
        <v>129.870199236231</v>
      </c>
      <c r="OW101" s="75">
        <v>46.063485931210202</v>
      </c>
      <c r="OX101" s="39">
        <v>0</v>
      </c>
      <c r="OY101" s="39">
        <v>731462122864640</v>
      </c>
      <c r="OZ101" s="39">
        <v>1201189207146490</v>
      </c>
      <c r="PA101" s="39">
        <v>474625091829760</v>
      </c>
      <c r="PB101" s="39">
        <v>760983177920512</v>
      </c>
      <c r="PC101" s="39">
        <v>500569210880000</v>
      </c>
      <c r="PD101" s="39">
        <v>741409065795584</v>
      </c>
      <c r="PE101" s="39">
        <v>934990154039296</v>
      </c>
      <c r="PF101" s="39">
        <v>1302544663969790</v>
      </c>
      <c r="PG101" s="39">
        <v>1205715163152380</v>
      </c>
      <c r="PH101" s="39">
        <v>1369703188529150</v>
      </c>
      <c r="PI101" s="39">
        <v>1400890288242680</v>
      </c>
      <c r="PJ101" s="39">
        <v>1129867382882300</v>
      </c>
      <c r="PK101" s="39">
        <v>1369712583770110</v>
      </c>
      <c r="PL101" s="39">
        <v>2046072490819580</v>
      </c>
      <c r="PM101" s="39">
        <v>1933889153007610</v>
      </c>
      <c r="PN101" s="39">
        <v>2220604392472570</v>
      </c>
      <c r="PO101" s="39">
        <v>2349962364977150</v>
      </c>
      <c r="PP101" s="39">
        <v>2468034237169660</v>
      </c>
      <c r="PQ101" s="39">
        <v>2553904860495870</v>
      </c>
      <c r="PR101" s="39">
        <v>2818873741017080</v>
      </c>
      <c r="PS101" s="39">
        <v>3038940885942270</v>
      </c>
      <c r="PT101" s="39">
        <v>3090804763525120</v>
      </c>
      <c r="PU101" s="39">
        <v>3075799758405630</v>
      </c>
      <c r="PV101" s="39">
        <v>3245230044217340</v>
      </c>
      <c r="PW101" s="39">
        <v>3465604816175100</v>
      </c>
      <c r="PX101" s="39">
        <v>3507680194854910</v>
      </c>
      <c r="PY101" s="39">
        <v>3762090972020730</v>
      </c>
      <c r="PZ101" s="39">
        <v>3536264812822520</v>
      </c>
      <c r="QA101" s="39">
        <v>3686039717675000</v>
      </c>
      <c r="QB101" s="39">
        <v>3815655925088250</v>
      </c>
      <c r="QC101" s="39">
        <v>4005835466342400</v>
      </c>
      <c r="QD101" s="39">
        <v>3920118656532480</v>
      </c>
      <c r="QE101" s="39">
        <v>4064362717249530</v>
      </c>
      <c r="QF101" s="39">
        <v>3994558492835840</v>
      </c>
      <c r="QG101" s="39">
        <v>3941833742745600</v>
      </c>
      <c r="QH101" s="39">
        <v>3864776392310780</v>
      </c>
      <c r="QI101" s="39">
        <v>4144693369634810</v>
      </c>
      <c r="QJ101" s="39">
        <v>4178044864430080</v>
      </c>
      <c r="QK101" s="39">
        <v>4137721563971580</v>
      </c>
      <c r="QL101" s="39">
        <v>4018134642065400</v>
      </c>
      <c r="QM101" s="39">
        <v>4110224378036220</v>
      </c>
      <c r="QN101" s="39">
        <v>3946394998013950</v>
      </c>
      <c r="QO101" s="39">
        <v>3898839777935360</v>
      </c>
      <c r="QP101" s="39">
        <v>3679604514488320</v>
      </c>
      <c r="QQ101" s="39">
        <v>3633377781481470</v>
      </c>
      <c r="QR101" s="39">
        <v>3492630897885180</v>
      </c>
      <c r="QS101" s="39">
        <v>3322025938518010</v>
      </c>
      <c r="QT101" s="39">
        <v>3281375146803200</v>
      </c>
      <c r="QU101" s="39">
        <v>3059192193613820</v>
      </c>
      <c r="QV101" s="39">
        <v>2915570097848320</v>
      </c>
      <c r="QW101" s="39">
        <v>2822514799542270</v>
      </c>
      <c r="QX101" s="39">
        <v>2562226091196410</v>
      </c>
      <c r="QY101" s="39">
        <v>2487213682065400</v>
      </c>
      <c r="QZ101" s="39">
        <v>2279806221680640</v>
      </c>
      <c r="RA101" s="39">
        <v>2105077422620670</v>
      </c>
      <c r="RB101" s="39">
        <v>1979721822765050</v>
      </c>
      <c r="RC101" s="39">
        <v>1818911133663230</v>
      </c>
      <c r="RD101" s="39">
        <v>1652104133345280</v>
      </c>
      <c r="RE101" s="39">
        <v>1456493337509880</v>
      </c>
      <c r="RF101" s="39">
        <v>1359951733719040</v>
      </c>
      <c r="RG101" s="39">
        <v>1227886589640700</v>
      </c>
      <c r="RH101" s="39">
        <v>1079744711884800</v>
      </c>
      <c r="RI101" s="39">
        <v>959802381434880</v>
      </c>
      <c r="RJ101" s="39">
        <v>895527658979328</v>
      </c>
      <c r="RK101" s="39">
        <v>732476137799680</v>
      </c>
      <c r="RL101" s="39">
        <v>663347766755328</v>
      </c>
      <c r="RM101" s="39">
        <v>549311049891840</v>
      </c>
      <c r="RN101" s="39">
        <v>464971414634496</v>
      </c>
      <c r="RO101" s="39">
        <v>405272375853056</v>
      </c>
      <c r="RP101" s="39">
        <v>342449855660032</v>
      </c>
      <c r="RQ101" s="39">
        <v>284894542430208</v>
      </c>
      <c r="RR101" s="39">
        <v>257862991347712</v>
      </c>
      <c r="RS101" s="39">
        <v>202842228916224</v>
      </c>
      <c r="RT101" s="39">
        <v>174104535629824</v>
      </c>
      <c r="RU101" s="39">
        <v>138841654558720</v>
      </c>
      <c r="RV101" s="39">
        <v>106015471173632</v>
      </c>
      <c r="RW101" s="39">
        <v>88482550644736</v>
      </c>
      <c r="RX101" s="39">
        <v>61938667094016</v>
      </c>
      <c r="RY101" s="39">
        <v>55132855205888</v>
      </c>
      <c r="RZ101" s="39">
        <v>40711000948736</v>
      </c>
      <c r="SA101" s="39">
        <v>28854527721472</v>
      </c>
      <c r="SB101" s="39">
        <v>18465691795456</v>
      </c>
      <c r="SC101" s="39">
        <v>18508897320960</v>
      </c>
      <c r="SD101" s="39">
        <v>11303930298368</v>
      </c>
      <c r="SE101" s="39">
        <v>5973757919232</v>
      </c>
      <c r="SF101" s="39">
        <v>6235411709952</v>
      </c>
      <c r="SG101" s="39">
        <v>3843375759360</v>
      </c>
      <c r="SH101" s="39">
        <v>1147215151104</v>
      </c>
      <c r="SI101" s="39">
        <v>1699477848064</v>
      </c>
      <c r="SJ101" s="39">
        <v>2319959195648</v>
      </c>
      <c r="SK101" s="39">
        <v>1744609738752</v>
      </c>
      <c r="SL101" s="39">
        <v>0</v>
      </c>
      <c r="SM101" s="39">
        <v>0</v>
      </c>
      <c r="SN101" s="39">
        <v>0</v>
      </c>
      <c r="SO101" s="39">
        <v>1398566813696</v>
      </c>
      <c r="SP101" s="39">
        <v>366245675008</v>
      </c>
      <c r="SQ101" s="39">
        <v>0</v>
      </c>
      <c r="SR101" s="39">
        <v>1822686183424</v>
      </c>
      <c r="SS101" s="39">
        <v>13144864849920</v>
      </c>
      <c r="ST101" s="39">
        <v>545230092763136</v>
      </c>
      <c r="SU101" s="39">
        <v>550429318447104</v>
      </c>
      <c r="SV101" s="39">
        <v>305209871958016</v>
      </c>
      <c r="SW101" s="39">
        <v>440520602025984</v>
      </c>
      <c r="SX101" s="39">
        <v>169640957313024</v>
      </c>
      <c r="SY101" s="39">
        <v>306800989569024</v>
      </c>
      <c r="SZ101" s="39">
        <v>396504703434752</v>
      </c>
      <c r="TA101" s="39">
        <v>389482700341248</v>
      </c>
      <c r="TB101" s="39">
        <v>414954037444608</v>
      </c>
      <c r="TC101" s="39">
        <v>505130902355968</v>
      </c>
      <c r="TD101" s="39">
        <v>496785546018816</v>
      </c>
      <c r="TE101" s="39">
        <v>441064250933248</v>
      </c>
      <c r="TF101" s="39">
        <v>463624472625152</v>
      </c>
      <c r="TG101" s="39">
        <v>612118940352512</v>
      </c>
      <c r="TH101" s="39">
        <v>712873504407552</v>
      </c>
      <c r="TI101" s="39">
        <v>717867947393024</v>
      </c>
      <c r="TJ101" s="39">
        <v>700444540141568</v>
      </c>
      <c r="TK101" s="39">
        <v>848959341854720</v>
      </c>
      <c r="TL101" s="39">
        <v>891738424082432</v>
      </c>
      <c r="TM101" s="39">
        <v>1000140982714360</v>
      </c>
      <c r="TN101" s="39">
        <v>998625127694336</v>
      </c>
      <c r="TO101" s="39">
        <v>1057519464087550</v>
      </c>
      <c r="TP101" s="39">
        <v>1112594299486200</v>
      </c>
      <c r="TQ101" s="39">
        <v>1041729889239040</v>
      </c>
      <c r="TR101" s="39">
        <v>1182805404942330</v>
      </c>
      <c r="TS101" s="39">
        <v>1238900362182650</v>
      </c>
      <c r="TT101" s="39">
        <v>1288321074462720</v>
      </c>
      <c r="TU101" s="39">
        <v>1186221246119930</v>
      </c>
      <c r="TV101" s="39">
        <v>1289113227493370</v>
      </c>
      <c r="TW101" s="39">
        <v>1316668529704960</v>
      </c>
      <c r="TX101" s="39">
        <v>1405478923927550</v>
      </c>
      <c r="TY101" s="39">
        <v>1354677782315000</v>
      </c>
      <c r="TZ101" s="39">
        <v>1379471152119800</v>
      </c>
      <c r="UA101" s="39">
        <v>1375435225038840</v>
      </c>
      <c r="UB101" s="39">
        <v>1338036126220280</v>
      </c>
      <c r="UC101" s="39">
        <v>1294014187831290</v>
      </c>
      <c r="UD101" s="39">
        <v>1458610890604540</v>
      </c>
      <c r="UE101" s="39">
        <v>1433413659656190</v>
      </c>
      <c r="UF101" s="39">
        <v>1453289023471610</v>
      </c>
      <c r="UG101" s="39">
        <v>1389858127872000</v>
      </c>
      <c r="UH101" s="39">
        <v>1456319659769850</v>
      </c>
      <c r="UI101" s="39">
        <v>1388146583404540</v>
      </c>
      <c r="UJ101" s="39">
        <v>1338340666245120</v>
      </c>
      <c r="UK101" s="39">
        <v>1283932020539390</v>
      </c>
      <c r="UL101" s="39">
        <v>1249885949001720</v>
      </c>
      <c r="UM101" s="39">
        <v>1195006333288440</v>
      </c>
      <c r="UN101" s="39">
        <v>1161425191960570</v>
      </c>
      <c r="UO101" s="39">
        <v>1134987789205500</v>
      </c>
      <c r="UP101" s="39">
        <v>1058775809130490</v>
      </c>
      <c r="UQ101" s="39">
        <v>1017632304136190</v>
      </c>
      <c r="UR101" s="39">
        <v>977318197592064</v>
      </c>
      <c r="US101" s="39">
        <v>887152741187584</v>
      </c>
      <c r="UT101" s="39">
        <v>853823929188352</v>
      </c>
      <c r="UU101" s="39">
        <v>779062842753024</v>
      </c>
      <c r="UV101" s="39">
        <v>724463674982400</v>
      </c>
      <c r="UW101" s="39">
        <v>683204340088832</v>
      </c>
      <c r="UX101" s="39">
        <v>644108796297216</v>
      </c>
      <c r="UY101" s="39">
        <v>561877721546752</v>
      </c>
      <c r="UZ101" s="39">
        <v>502568786591744</v>
      </c>
      <c r="VA101" s="39">
        <v>473295329689600</v>
      </c>
      <c r="VB101" s="39">
        <v>439185471176704</v>
      </c>
      <c r="VC101" s="39">
        <v>378436715544576</v>
      </c>
      <c r="VD101" s="39">
        <v>333663627640832</v>
      </c>
      <c r="VE101" s="39">
        <v>318432364986368</v>
      </c>
      <c r="VF101" s="39">
        <v>257306457538560</v>
      </c>
      <c r="VG101" s="39">
        <v>238905139920896</v>
      </c>
      <c r="VH101" s="39">
        <v>190707755122688</v>
      </c>
      <c r="VI101" s="39">
        <v>164348869738496</v>
      </c>
      <c r="VJ101" s="39">
        <v>140608245071872</v>
      </c>
      <c r="VK101" s="39">
        <v>117069978796032</v>
      </c>
      <c r="VL101" s="39">
        <v>100448186925056</v>
      </c>
      <c r="VM101" s="39">
        <v>87446079406080</v>
      </c>
      <c r="VN101" s="39">
        <v>70743069032448</v>
      </c>
      <c r="VO101" s="39">
        <v>59980627574784</v>
      </c>
      <c r="VP101" s="39">
        <v>49544742043648</v>
      </c>
      <c r="VQ101" s="39">
        <v>38887078494208</v>
      </c>
      <c r="VR101" s="39">
        <v>28870692569088</v>
      </c>
      <c r="VS101" s="39">
        <v>21677658341376</v>
      </c>
      <c r="VT101" s="39">
        <v>17856211189760</v>
      </c>
      <c r="VU101" s="39">
        <v>12965765971968</v>
      </c>
      <c r="VV101" s="39">
        <v>11142654066688</v>
      </c>
      <c r="VW101" s="39">
        <v>7419640938496</v>
      </c>
      <c r="VX101" s="39">
        <v>6613396619264</v>
      </c>
      <c r="VY101" s="39">
        <v>3135926697984</v>
      </c>
      <c r="VZ101" s="39">
        <v>3554208382976</v>
      </c>
      <c r="WA101" s="39">
        <v>3178473979904</v>
      </c>
      <c r="WB101" s="39">
        <v>2065623678976</v>
      </c>
      <c r="WC101" s="39">
        <v>1414765346816</v>
      </c>
      <c r="WD101" s="39">
        <v>1253100486656</v>
      </c>
      <c r="WE101" s="39">
        <v>1909924691968</v>
      </c>
      <c r="WF101" s="39">
        <v>1578456711168</v>
      </c>
      <c r="WG101" s="39">
        <v>455923236864</v>
      </c>
      <c r="WH101" s="39">
        <v>460946243584</v>
      </c>
      <c r="WI101" s="39">
        <v>460754681856</v>
      </c>
      <c r="WJ101" s="39">
        <v>1128764538880</v>
      </c>
      <c r="WK101" s="39">
        <v>604232220672</v>
      </c>
      <c r="WL101" s="39">
        <v>459090034688</v>
      </c>
      <c r="WM101" s="39">
        <v>1318742130688</v>
      </c>
      <c r="WN101" s="36"/>
      <c r="WO101" s="37">
        <v>1.055375132509518</v>
      </c>
      <c r="WP101" s="37" t="e">
        <v>#N/A</v>
      </c>
      <c r="WQ101" s="37">
        <v>25.736648974115539</v>
      </c>
      <c r="WR101" s="37" t="e">
        <v>#N/A</v>
      </c>
      <c r="WS101" s="37">
        <v>4.1959599045322227</v>
      </c>
      <c r="WT101" s="37" t="e">
        <v>#N/A</v>
      </c>
      <c r="WU101" s="37">
        <v>102.32375564471174</v>
      </c>
      <c r="WV101" t="e">
        <v>#N/A</v>
      </c>
      <c r="WW101"/>
      <c r="WX101" s="39">
        <v>4.3130352128043405</v>
      </c>
      <c r="WY101" s="39">
        <v>384.05248927038656</v>
      </c>
      <c r="WZ101" s="39">
        <v>14.790094643258401</v>
      </c>
      <c r="XA101" s="39">
        <v>67.13968957871397</v>
      </c>
      <c r="XB101" s="227">
        <v>8403521890384547</v>
      </c>
      <c r="XC101" s="227">
        <v>1209661322896958</v>
      </c>
      <c r="XD101" s="39">
        <v>152.74868229477119</v>
      </c>
      <c r="XE101" s="39">
        <v>21.359253426288113</v>
      </c>
      <c r="XF101" s="47">
        <v>183.33180677756982</v>
      </c>
      <c r="XG101" s="47">
        <v>30.479582165043418</v>
      </c>
      <c r="XH101" s="220"/>
      <c r="XI101" s="223"/>
      <c r="XJ101" s="223"/>
      <c r="XK101" s="187">
        <v>81475850397374.594</v>
      </c>
      <c r="XL101" s="187">
        <v>307158181115782</v>
      </c>
      <c r="XM101" s="187">
        <v>1443380564508180</v>
      </c>
      <c r="XN101" s="187">
        <v>2738774350448210</v>
      </c>
      <c r="XO101" s="187">
        <v>4106730759877560</v>
      </c>
      <c r="XP101" s="187">
        <v>5538705905161450</v>
      </c>
      <c r="XQ101" s="187">
        <v>6998985515045190</v>
      </c>
      <c r="XR101" s="187">
        <v>8248523113516600</v>
      </c>
      <c r="XS101" s="187">
        <v>9106334051455220</v>
      </c>
      <c r="XT101" s="187">
        <v>9491776658493600</v>
      </c>
      <c r="XU101" s="187">
        <v>9454800592403290</v>
      </c>
      <c r="XV101" s="187">
        <v>9058745221448440</v>
      </c>
      <c r="XW101" s="187">
        <v>8269962532224940</v>
      </c>
      <c r="XX101" s="187">
        <v>7197757050454580</v>
      </c>
      <c r="XY101" s="187">
        <v>5895847122054100</v>
      </c>
      <c r="XZ101" s="187">
        <v>4457574001553420</v>
      </c>
      <c r="YA101" s="187">
        <v>3057112744826080</v>
      </c>
      <c r="YB101" s="187">
        <v>1855046179232400</v>
      </c>
      <c r="YC101" s="187">
        <v>967640780164112</v>
      </c>
      <c r="YD101" s="187">
        <v>412746401349419</v>
      </c>
      <c r="YE101" s="187">
        <v>129285458230077</v>
      </c>
      <c r="YF101" s="187">
        <v>20621560130338.898</v>
      </c>
      <c r="YG101" s="187">
        <v>244999862339.35901</v>
      </c>
      <c r="YH101" s="187">
        <v>352025049632.729</v>
      </c>
      <c r="YI101" s="187">
        <v>1009611733833.9301</v>
      </c>
      <c r="YJ101" s="187">
        <v>821562747936.86304</v>
      </c>
      <c r="YK101" s="187">
        <v>313697581054.55402</v>
      </c>
      <c r="YL101" s="187">
        <v>80783073647.340195</v>
      </c>
      <c r="YM101" s="187">
        <v>20825283004.081001</v>
      </c>
      <c r="YN101" s="187">
        <v>5912388288.8138704</v>
      </c>
      <c r="YO101" s="187">
        <v>2411560297.1873002</v>
      </c>
      <c r="YP101" s="187">
        <v>3863202367.0205898</v>
      </c>
      <c r="YQ101" s="187">
        <v>3959894265.7705498</v>
      </c>
      <c r="YR101" s="187">
        <v>3476097141.2856202</v>
      </c>
      <c r="YS101" s="187">
        <v>3642637421.9299798</v>
      </c>
      <c r="YT101"/>
      <c r="YU101" s="187"/>
      <c r="YV101" s="187"/>
      <c r="YW101" s="187"/>
      <c r="YX101" s="187">
        <v>1587141664301150</v>
      </c>
      <c r="YY101" s="187">
        <v>680891010463794</v>
      </c>
      <c r="YZ101" s="187">
        <v>315313801805817</v>
      </c>
      <c r="ZA101" s="187">
        <v>401102183251500</v>
      </c>
      <c r="ZB101" s="187">
        <v>578175569090984</v>
      </c>
      <c r="ZC101" s="187">
        <v>767413601623919</v>
      </c>
      <c r="ZD101" s="187">
        <v>953564975364695</v>
      </c>
      <c r="ZE101" s="187">
        <v>1106632842522510</v>
      </c>
      <c r="ZF101" s="187">
        <v>1207769923119820</v>
      </c>
      <c r="ZG101" s="187">
        <v>1248811955447920</v>
      </c>
      <c r="ZH101" s="187">
        <v>1236787826443540</v>
      </c>
      <c r="ZI101" s="187">
        <v>1180140177823380</v>
      </c>
      <c r="ZJ101" s="187">
        <v>1074422373569360</v>
      </c>
      <c r="ZK101" s="187">
        <v>933144755938528</v>
      </c>
      <c r="ZL101" s="187">
        <v>763170575942444</v>
      </c>
      <c r="ZM101" s="187">
        <v>576630581452079</v>
      </c>
      <c r="ZN101" s="187">
        <v>395992893009718</v>
      </c>
      <c r="ZO101" s="187">
        <v>241751652022120</v>
      </c>
      <c r="ZP101" s="187">
        <v>128761933563689</v>
      </c>
      <c r="ZQ101" s="187">
        <v>59545964641661.797</v>
      </c>
      <c r="ZR101" s="187">
        <v>25767701895497.898</v>
      </c>
      <c r="ZS101" s="187">
        <v>11228415035391.699</v>
      </c>
      <c r="ZT101" s="187">
        <v>1479877394903.0701</v>
      </c>
      <c r="ZU101" s="187">
        <v>1723231640109.0801</v>
      </c>
      <c r="ZV101" s="187">
        <v>2945052608705.48</v>
      </c>
      <c r="ZW101" s="187">
        <v>2695651421770.6802</v>
      </c>
      <c r="ZX101" s="187">
        <v>1601244956684.4299</v>
      </c>
      <c r="ZY101" s="187">
        <v>749044070664.15601</v>
      </c>
      <c r="ZZ101" s="187">
        <v>312416152066.44</v>
      </c>
      <c r="AAA101" s="187">
        <v>88687323715.238403</v>
      </c>
      <c r="AAB101" s="187">
        <v>51213728654.825401</v>
      </c>
      <c r="AAC101" s="187">
        <v>82041903758.309998</v>
      </c>
      <c r="AAD101" s="187">
        <v>84095326460.611801</v>
      </c>
      <c r="AAE101" s="187">
        <v>73821042748.182907</v>
      </c>
      <c r="AAF101" s="187">
        <v>77357818817.621796</v>
      </c>
    </row>
    <row r="102" spans="1:708" x14ac:dyDescent="0.3">
      <c r="A102" s="2">
        <v>43133</v>
      </c>
      <c r="B102" s="4" t="s">
        <v>6</v>
      </c>
      <c r="C102" s="4" t="s">
        <v>29</v>
      </c>
      <c r="D102" s="4">
        <v>40</v>
      </c>
      <c r="E102" s="3">
        <v>0.67586805555555562</v>
      </c>
      <c r="F102" s="3">
        <v>0.68142361111111116</v>
      </c>
      <c r="G102" s="196"/>
      <c r="H102" s="57">
        <v>43133.675868055558</v>
      </c>
      <c r="I102" s="57">
        <v>43133.681423611109</v>
      </c>
      <c r="J102" s="196">
        <f t="shared" si="2"/>
        <v>96</v>
      </c>
      <c r="K102" s="77">
        <v>2.8</v>
      </c>
      <c r="L102" s="53">
        <v>92</v>
      </c>
      <c r="M102" s="53">
        <v>4.7</v>
      </c>
      <c r="N102" s="53">
        <v>1.6</v>
      </c>
      <c r="O102" s="53">
        <v>263</v>
      </c>
      <c r="P102" s="53">
        <v>981</v>
      </c>
      <c r="Q102" s="54">
        <v>113</v>
      </c>
      <c r="R102" s="210" t="s">
        <v>32</v>
      </c>
      <c r="S102" s="211">
        <v>14.04</v>
      </c>
      <c r="T102" s="211">
        <v>1.9599813866914841</v>
      </c>
      <c r="U102" s="212">
        <v>3151.8666666666668</v>
      </c>
      <c r="V102" s="78">
        <v>40</v>
      </c>
      <c r="W102" s="116">
        <v>6.0895833333333336</v>
      </c>
      <c r="X102" s="116">
        <v>97.830826822916663</v>
      </c>
      <c r="Y102" s="116">
        <v>1.9754557291666666</v>
      </c>
      <c r="Z102" s="117">
        <v>8.3540039079792123</v>
      </c>
      <c r="AA102" s="117">
        <v>771.48965810833442</v>
      </c>
      <c r="AB102" s="116">
        <v>1.0778035092291673</v>
      </c>
      <c r="AC102" s="116">
        <v>1.1730279280624998</v>
      </c>
      <c r="AD102" s="116">
        <v>19.27294921875</v>
      </c>
      <c r="AE102" s="116">
        <v>6.8546227183333288</v>
      </c>
      <c r="AF102" s="116">
        <v>259.93899739583333</v>
      </c>
      <c r="AG102" s="116">
        <v>1.0383707699999982</v>
      </c>
      <c r="AH102" s="116">
        <v>72.160107421874997</v>
      </c>
      <c r="AI102" s="116">
        <v>383.88815104166667</v>
      </c>
      <c r="AJ102" s="118">
        <v>40.316682942708333</v>
      </c>
      <c r="AK102" s="83">
        <v>771.48965810833442</v>
      </c>
      <c r="AL102" s="84">
        <v>3.8224393887280641</v>
      </c>
      <c r="AM102" s="76"/>
      <c r="AN102" s="48">
        <v>194.48774810606028</v>
      </c>
      <c r="AO102" s="49">
        <v>91.431900107141828</v>
      </c>
      <c r="AP102" s="48">
        <v>1.6653197024954176</v>
      </c>
      <c r="AQ102" s="49">
        <v>5.6615943905710835E-2</v>
      </c>
      <c r="AR102" s="49">
        <v>1.2351072874442495</v>
      </c>
      <c r="AS102" s="49">
        <v>1.6705217447500906E-2</v>
      </c>
      <c r="AT102" s="89">
        <v>88.988267726075804</v>
      </c>
      <c r="AU102" s="90">
        <v>49.012505560815669</v>
      </c>
      <c r="AV102" s="89">
        <v>39.050187596627488</v>
      </c>
      <c r="AW102" s="90">
        <v>21.507863740219374</v>
      </c>
      <c r="AX102" s="74">
        <v>56.500705501489207</v>
      </c>
      <c r="AY102" s="74">
        <v>19.702107422376198</v>
      </c>
      <c r="AZ102" s="74">
        <v>43.505849652036993</v>
      </c>
      <c r="BA102" s="90">
        <v>17.434291639752036</v>
      </c>
      <c r="BB102" s="89">
        <v>165.14296288795467</v>
      </c>
      <c r="BC102" s="74">
        <v>68.401096103303715</v>
      </c>
      <c r="BD102" s="74">
        <v>59.299420218790871</v>
      </c>
      <c r="BE102" s="70">
        <v>26.151434932938571</v>
      </c>
      <c r="BF102" s="74">
        <v>39.712130792088495</v>
      </c>
      <c r="BG102" s="69">
        <v>33.910532175803326</v>
      </c>
      <c r="BH102" s="88">
        <v>42.956886116521417</v>
      </c>
      <c r="BI102" s="70">
        <v>23.659575284039253</v>
      </c>
      <c r="BJ102" s="70">
        <v>57.429967247577324</v>
      </c>
      <c r="BK102" s="70">
        <v>23.014164896531128</v>
      </c>
      <c r="BL102" s="70">
        <v>52.422062526351922</v>
      </c>
      <c r="BM102" s="69">
        <v>44.763652883012227</v>
      </c>
      <c r="BN102" s="71">
        <v>272866.60861130088</v>
      </c>
      <c r="BO102" s="72">
        <v>260824.3027949981</v>
      </c>
      <c r="BP102" s="73">
        <v>2243642637120435.5</v>
      </c>
      <c r="BQ102" s="73">
        <v>2144624912246709.7</v>
      </c>
      <c r="BR102" s="49">
        <v>11.679693161254619</v>
      </c>
      <c r="BS102" s="49">
        <v>7.2271792002657671</v>
      </c>
      <c r="BT102" s="70">
        <v>96.036146373644385</v>
      </c>
      <c r="BU102" s="69">
        <v>59.42540013360464</v>
      </c>
      <c r="BV102" s="85">
        <v>1651292490785381</v>
      </c>
      <c r="BW102" s="75">
        <v>1624985201203831.5</v>
      </c>
      <c r="BX102" s="75">
        <v>1509786379738548</v>
      </c>
      <c r="BY102" s="75">
        <v>1694674105810601.2</v>
      </c>
      <c r="BZ102" s="75">
        <v>1730535147390698.2</v>
      </c>
      <c r="CA102" s="75">
        <v>2104573317782738.5</v>
      </c>
      <c r="CB102" s="75">
        <v>2082842930059176.2</v>
      </c>
      <c r="CC102" s="75">
        <v>2212654555313505</v>
      </c>
      <c r="CD102" s="75">
        <v>2429979670625504.5</v>
      </c>
      <c r="CE102" s="75">
        <v>2582090437262621</v>
      </c>
      <c r="CF102" s="75">
        <v>2788270864995008</v>
      </c>
      <c r="CG102" s="75">
        <v>2900421356419483.5</v>
      </c>
      <c r="CH102" s="75">
        <v>2918798288984794</v>
      </c>
      <c r="CI102" s="75">
        <v>3232340246341198</v>
      </c>
      <c r="CJ102" s="75">
        <v>3475631394825623</v>
      </c>
      <c r="CK102" s="75">
        <v>3482211367986000.5</v>
      </c>
      <c r="CL102" s="75">
        <v>3594324958389593</v>
      </c>
      <c r="CM102" s="75">
        <v>3620691715377902</v>
      </c>
      <c r="CN102" s="75">
        <v>3372378794033887.5</v>
      </c>
      <c r="CO102" s="75">
        <v>3646810917556761.5</v>
      </c>
      <c r="CP102" s="75">
        <v>3646525485116046</v>
      </c>
      <c r="CQ102" s="75">
        <v>3672370882252963.5</v>
      </c>
      <c r="CR102" s="75">
        <v>3812802077427002</v>
      </c>
      <c r="CS102" s="75">
        <v>3908275778118698</v>
      </c>
      <c r="CT102" s="75">
        <v>3923016016426110.5</v>
      </c>
      <c r="CU102" s="75">
        <v>4086557873711023.5</v>
      </c>
      <c r="CV102" s="75">
        <v>4019793799801732</v>
      </c>
      <c r="CW102" s="75">
        <v>3958306491665389</v>
      </c>
      <c r="CX102" s="75">
        <v>3737869277319975</v>
      </c>
      <c r="CY102" s="75">
        <v>3625777334883202</v>
      </c>
      <c r="CZ102" s="75">
        <v>3437642179240406</v>
      </c>
      <c r="DA102" s="75">
        <v>3201017850957166</v>
      </c>
      <c r="DB102" s="75">
        <v>3118801475396944.5</v>
      </c>
      <c r="DC102" s="75">
        <v>2948978670443698</v>
      </c>
      <c r="DD102" s="75">
        <v>2889853511591729.5</v>
      </c>
      <c r="DE102" s="75">
        <v>2750662144382606.5</v>
      </c>
      <c r="DF102" s="75">
        <v>2580170846290122.5</v>
      </c>
      <c r="DG102" s="75">
        <v>2396000752331644.5</v>
      </c>
      <c r="DH102" s="75">
        <v>2238125685849724.7</v>
      </c>
      <c r="DI102" s="75">
        <v>2083800188092100</v>
      </c>
      <c r="DJ102" s="75">
        <v>1918583628212490.7</v>
      </c>
      <c r="DK102" s="75">
        <v>1741946882453525</v>
      </c>
      <c r="DL102" s="75">
        <v>1621271894127730.7</v>
      </c>
      <c r="DM102" s="75">
        <v>1483724909359102.2</v>
      </c>
      <c r="DN102" s="75">
        <v>1414060625284349.7</v>
      </c>
      <c r="DO102" s="75">
        <v>1231878652951246.5</v>
      </c>
      <c r="DP102" s="75">
        <v>1121857567462935.1</v>
      </c>
      <c r="DQ102" s="75">
        <v>1027791475424750</v>
      </c>
      <c r="DR102" s="75">
        <v>955076893287248.12</v>
      </c>
      <c r="DS102" s="75">
        <v>805561861540635.12</v>
      </c>
      <c r="DT102" s="75">
        <v>708711533128538.87</v>
      </c>
      <c r="DU102" s="75">
        <v>606437174298839</v>
      </c>
      <c r="DV102" s="75">
        <v>571425502970400.75</v>
      </c>
      <c r="DW102" s="75">
        <v>505775390295266.5</v>
      </c>
      <c r="DX102" s="75">
        <v>460111599078396</v>
      </c>
      <c r="DY102" s="75">
        <v>392791612867588.87</v>
      </c>
      <c r="DZ102" s="75">
        <v>356308362416026.37</v>
      </c>
      <c r="EA102" s="75">
        <v>303064400217331.44</v>
      </c>
      <c r="EB102" s="75">
        <v>255342849518566.03</v>
      </c>
      <c r="EC102" s="75">
        <v>219645499764269.69</v>
      </c>
      <c r="ED102" s="75">
        <v>195229208911080.91</v>
      </c>
      <c r="EE102" s="75">
        <v>168370083549880.09</v>
      </c>
      <c r="EF102" s="75">
        <v>140627262452114.67</v>
      </c>
      <c r="EG102" s="75">
        <v>111647780606354.84</v>
      </c>
      <c r="EH102" s="75">
        <v>88670477310671.422</v>
      </c>
      <c r="EI102" s="75">
        <v>74460036811090.219</v>
      </c>
      <c r="EJ102" s="75">
        <v>58058028617963.242</v>
      </c>
      <c r="EK102" s="75">
        <v>44286907683653.125</v>
      </c>
      <c r="EL102" s="75">
        <v>34789815566906.359</v>
      </c>
      <c r="EM102" s="75">
        <v>28735719346608.129</v>
      </c>
      <c r="EN102" s="75">
        <v>22561979476004.359</v>
      </c>
      <c r="EO102" s="75">
        <v>19028476881386.398</v>
      </c>
      <c r="EP102" s="75">
        <v>13342814803686.012</v>
      </c>
      <c r="EQ102" s="75">
        <v>10853100213495.406</v>
      </c>
      <c r="ER102" s="75">
        <v>7460240867694.9844</v>
      </c>
      <c r="ES102" s="75">
        <v>6812398325678.7529</v>
      </c>
      <c r="ET102" s="75">
        <v>4528031234678.2891</v>
      </c>
      <c r="EU102" s="75">
        <v>4102378177680.9106</v>
      </c>
      <c r="EV102" s="75">
        <v>3930659759848.29</v>
      </c>
      <c r="EW102" s="75">
        <v>2419409185388.9883</v>
      </c>
      <c r="EX102" s="75">
        <v>2034224241359.0427</v>
      </c>
      <c r="EY102" s="75">
        <v>807149328569.66528</v>
      </c>
      <c r="EZ102" s="75">
        <v>2026554303410.2375</v>
      </c>
      <c r="FA102" s="75">
        <v>1478241673688.8115</v>
      </c>
      <c r="FB102" s="75">
        <v>1038599568503.1326</v>
      </c>
      <c r="FC102" s="75">
        <v>1253686240902.1089</v>
      </c>
      <c r="FD102" s="75">
        <v>1263747439430.4375</v>
      </c>
      <c r="FE102" s="75">
        <v>432274014572.80573</v>
      </c>
      <c r="FF102" s="75">
        <v>435852933562.40778</v>
      </c>
      <c r="FG102" s="75">
        <v>906540150242.34021</v>
      </c>
      <c r="FH102" s="75">
        <v>0</v>
      </c>
      <c r="FI102" s="75">
        <v>0</v>
      </c>
      <c r="FJ102" s="182">
        <v>1149002484748846.2</v>
      </c>
      <c r="FK102" s="75">
        <v>1390755110133943</v>
      </c>
      <c r="FL102" s="75">
        <v>1578276672671301.5</v>
      </c>
      <c r="FM102" s="75">
        <v>1506740744284604.7</v>
      </c>
      <c r="FN102" s="75">
        <v>1629212636503035</v>
      </c>
      <c r="FO102" s="75">
        <v>1869569963477258.7</v>
      </c>
      <c r="FP102" s="75">
        <v>1883271221573952.2</v>
      </c>
      <c r="FQ102" s="75">
        <v>2196597065462478.5</v>
      </c>
      <c r="FR102" s="39">
        <v>2349077641312625</v>
      </c>
      <c r="FS102" s="39">
        <v>2503853582553147</v>
      </c>
      <c r="FT102" s="39">
        <v>2673336065907143.5</v>
      </c>
      <c r="FU102" s="39">
        <v>2923595340764976</v>
      </c>
      <c r="FV102" s="39">
        <v>2976205027349442.5</v>
      </c>
      <c r="FW102" s="39">
        <v>3277344691582194</v>
      </c>
      <c r="FX102" s="39">
        <v>3205433194158396</v>
      </c>
      <c r="FY102" s="39">
        <v>3351625465345733.5</v>
      </c>
      <c r="FZ102" s="39">
        <v>3559590201154028.5</v>
      </c>
      <c r="GA102" s="39">
        <v>3684896252008963</v>
      </c>
      <c r="GB102" s="39">
        <v>3642949725495135.5</v>
      </c>
      <c r="GC102" s="39">
        <v>3726933666838366.5</v>
      </c>
      <c r="GD102" s="39">
        <v>3752611275951921.5</v>
      </c>
      <c r="GE102" s="39">
        <v>3813128495870264</v>
      </c>
      <c r="GF102" s="39">
        <v>3836313624938298.5</v>
      </c>
      <c r="GG102" s="39">
        <v>3853020257687242.5</v>
      </c>
      <c r="GH102" s="39">
        <v>3861564293621197</v>
      </c>
      <c r="GI102" s="39">
        <v>3826311322170480.5</v>
      </c>
      <c r="GJ102" s="39">
        <v>3738399955568184.5</v>
      </c>
      <c r="GK102" s="39">
        <v>3742619100442911.5</v>
      </c>
      <c r="GL102" s="39">
        <v>3603131065866374.5</v>
      </c>
      <c r="GM102" s="39">
        <v>3530350460853373</v>
      </c>
      <c r="GN102" s="39">
        <v>3412413802232762</v>
      </c>
      <c r="GO102" s="39">
        <v>3305679098979587.5</v>
      </c>
      <c r="GP102" s="39">
        <v>3107581003245658.5</v>
      </c>
      <c r="GQ102" s="39">
        <v>3013624975274363.5</v>
      </c>
      <c r="GR102" s="39">
        <v>2963483123018385</v>
      </c>
      <c r="GS102" s="39">
        <v>2777676541542793</v>
      </c>
      <c r="GT102" s="39">
        <v>2712357002406804</v>
      </c>
      <c r="GU102" s="39">
        <v>2594920474899714.5</v>
      </c>
      <c r="GV102" s="39">
        <v>2465719583970528.5</v>
      </c>
      <c r="GW102" s="39">
        <v>2367752941720757.5</v>
      </c>
      <c r="GX102" s="39">
        <v>2269170099189345</v>
      </c>
      <c r="GY102" s="39">
        <v>2097372071620746.7</v>
      </c>
      <c r="GZ102" s="39">
        <v>1931275432982664.7</v>
      </c>
      <c r="HA102" s="39">
        <v>1854847389634161.5</v>
      </c>
      <c r="HB102" s="39">
        <v>1709159533021466.5</v>
      </c>
      <c r="HC102" s="39">
        <v>1626762716972843</v>
      </c>
      <c r="HD102" s="39">
        <v>1495438324592504.2</v>
      </c>
      <c r="HE102" s="39">
        <v>1440580232650726.5</v>
      </c>
      <c r="HF102" s="39">
        <v>1300740784482350.5</v>
      </c>
      <c r="HG102" s="39">
        <v>1225101193884110.7</v>
      </c>
      <c r="HH102" s="39">
        <v>1116879504965911.2</v>
      </c>
      <c r="HI102" s="39">
        <v>1033374960967184.2</v>
      </c>
      <c r="HJ102" s="39">
        <v>926001242156135.37</v>
      </c>
      <c r="HK102" s="39">
        <v>847458811389496.5</v>
      </c>
      <c r="HL102" s="39">
        <v>740525395603989.37</v>
      </c>
      <c r="HM102" s="39">
        <v>678266924324349.87</v>
      </c>
      <c r="HN102" s="39">
        <v>587786181487645.37</v>
      </c>
      <c r="HO102" s="39">
        <v>522640486583483.69</v>
      </c>
      <c r="HP102" s="39">
        <v>459397524611699.75</v>
      </c>
      <c r="HQ102" s="39">
        <v>382302807817232.69</v>
      </c>
      <c r="HR102" s="39">
        <v>348108295647368.06</v>
      </c>
      <c r="HS102" s="39">
        <v>291543198352750.87</v>
      </c>
      <c r="HT102" s="39">
        <v>252994685512530.16</v>
      </c>
      <c r="HU102" s="39">
        <v>200746411250632.37</v>
      </c>
      <c r="HV102" s="39">
        <v>167407733993894.66</v>
      </c>
      <c r="HW102" s="39">
        <v>138994138306966.75</v>
      </c>
      <c r="HX102" s="39">
        <v>123363951863952.55</v>
      </c>
      <c r="HY102" s="39">
        <v>91362226346653.734</v>
      </c>
      <c r="HZ102" s="39">
        <v>86372838923981.016</v>
      </c>
      <c r="IA102" s="39">
        <v>65059258739812.18</v>
      </c>
      <c r="IB102" s="39">
        <v>52172627173503.719</v>
      </c>
      <c r="IC102" s="39">
        <v>46370015984666.406</v>
      </c>
      <c r="ID102" s="39">
        <v>45107222009148.031</v>
      </c>
      <c r="IE102" s="39">
        <v>35643742982104.352</v>
      </c>
      <c r="IF102" s="39">
        <v>28807244983164.219</v>
      </c>
      <c r="IG102" s="39">
        <v>27744408702831.102</v>
      </c>
      <c r="IH102" s="39">
        <v>25750700538532.602</v>
      </c>
      <c r="II102" s="39">
        <v>21699894899793.941</v>
      </c>
      <c r="IJ102" s="39">
        <v>18138290306786.387</v>
      </c>
      <c r="IK102" s="39">
        <v>21213965483944.391</v>
      </c>
      <c r="IL102" s="39">
        <v>15145435625904.527</v>
      </c>
      <c r="IM102" s="39">
        <v>15846522395021.695</v>
      </c>
      <c r="IN102" s="39">
        <v>10099540191749.855</v>
      </c>
      <c r="IO102" s="39">
        <v>10829353001640.107</v>
      </c>
      <c r="IP102" s="39">
        <v>10842932770640.309</v>
      </c>
      <c r="IQ102" s="39">
        <v>7045911382473.5322</v>
      </c>
      <c r="IR102" s="39">
        <v>7382715403922.7285</v>
      </c>
      <c r="IS102" s="39">
        <v>6878190903667.4893</v>
      </c>
      <c r="IT102" s="39">
        <v>5462038861918.4473</v>
      </c>
      <c r="IU102" s="39">
        <v>4048053354210.2129</v>
      </c>
      <c r="IV102" s="39">
        <v>3087953237601.1221</v>
      </c>
      <c r="IW102" s="39">
        <v>3168646029298.7139</v>
      </c>
      <c r="IY102" s="219">
        <v>6.458754970093521</v>
      </c>
      <c r="IZ102" s="219">
        <v>2.3719451438640555</v>
      </c>
      <c r="JA102" s="33">
        <v>1</v>
      </c>
      <c r="JB102" s="39">
        <v>2290846323373145.5</v>
      </c>
      <c r="JC102" s="39">
        <v>976029595521660.25</v>
      </c>
      <c r="JD102" s="33">
        <v>1</v>
      </c>
      <c r="JE102" s="32">
        <v>1.0338171988088274E+16</v>
      </c>
      <c r="JF102" s="32">
        <v>4535107111852280</v>
      </c>
      <c r="JG102" s="32"/>
      <c r="JH102" s="32"/>
      <c r="JI102" s="32">
        <v>7184088493203340</v>
      </c>
      <c r="JJ102" s="32">
        <v>9026414463949090</v>
      </c>
      <c r="JK102" s="32">
        <v>9425739699953620</v>
      </c>
      <c r="JL102" s="32">
        <v>9933394893131330</v>
      </c>
      <c r="JM102" s="32">
        <v>9628612530560420</v>
      </c>
      <c r="JN102" s="32">
        <v>9067158748380690</v>
      </c>
      <c r="JO102" s="32">
        <v>8425840410354270</v>
      </c>
      <c r="JP102" s="32">
        <v>7745895390310560</v>
      </c>
      <c r="JQ102" s="32">
        <v>6836066096722670</v>
      </c>
      <c r="JR102" s="32">
        <v>5714198430095130</v>
      </c>
      <c r="JS102" s="32">
        <v>4580292477788950</v>
      </c>
      <c r="JT102" s="32">
        <v>3421039194636200</v>
      </c>
      <c r="JU102" s="32">
        <v>2580967299713580</v>
      </c>
      <c r="JV102" s="32">
        <v>2006711696257170</v>
      </c>
      <c r="JW102" s="32">
        <v>1475764632811550</v>
      </c>
      <c r="JX102" s="32">
        <v>974616964931196</v>
      </c>
      <c r="JY102" s="32">
        <v>595592164219234</v>
      </c>
      <c r="JZ102" s="32">
        <v>328308730132832</v>
      </c>
      <c r="KA102" s="32">
        <v>162642597746008</v>
      </c>
      <c r="KB102" s="32">
        <v>94447639582583.703</v>
      </c>
      <c r="KC102" s="32">
        <v>53769059247695.703</v>
      </c>
      <c r="KD102" s="32">
        <v>39706314221018.203</v>
      </c>
      <c r="KE102" s="32">
        <v>28481426355473.102</v>
      </c>
      <c r="KF102" s="32">
        <v>19566105529578.102</v>
      </c>
      <c r="KG102" s="32">
        <v>12580567413717.5</v>
      </c>
      <c r="KH102" s="32">
        <v>7382520992144.6504</v>
      </c>
      <c r="KI102" s="32">
        <v>4413938547921.9404</v>
      </c>
      <c r="KJ102" s="32">
        <v>3457062960567.71</v>
      </c>
      <c r="KK102" s="32">
        <v>3223745637463.04</v>
      </c>
      <c r="KL102" s="32">
        <v>3285188891252.04</v>
      </c>
      <c r="KM102" s="33">
        <v>1</v>
      </c>
      <c r="KN102" s="32">
        <v>6136465538305380</v>
      </c>
      <c r="KO102" s="32">
        <v>330187.74007891363</v>
      </c>
      <c r="KP102" s="32">
        <v>1.3027669797234E+16</v>
      </c>
      <c r="KQ102" s="32">
        <v>1.43097971422927E+16</v>
      </c>
      <c r="KR102" s="32">
        <v>9585142823014740</v>
      </c>
      <c r="KS102" s="32">
        <v>8906511795676070</v>
      </c>
      <c r="KT102" s="32">
        <v>1.08326537284834E+16</v>
      </c>
      <c r="KU102" s="32">
        <v>8533590618155880</v>
      </c>
      <c r="KV102" s="32">
        <v>8940348838745160</v>
      </c>
      <c r="KW102" s="32">
        <v>9470321186208120</v>
      </c>
      <c r="KX102" s="32">
        <v>9375462830028580</v>
      </c>
      <c r="KY102" s="32">
        <v>8752210769769380</v>
      </c>
      <c r="KZ102" s="32">
        <v>9870309654190340</v>
      </c>
      <c r="LA102" s="32">
        <v>9079193200983050</v>
      </c>
      <c r="LB102" s="32">
        <v>9880113113665970</v>
      </c>
      <c r="LC102" s="32">
        <v>9323415599372410</v>
      </c>
      <c r="LD102" s="32">
        <v>9689877240682410</v>
      </c>
      <c r="LE102" s="32">
        <v>8229435839702250</v>
      </c>
      <c r="LF102" s="32">
        <v>9618093606745070</v>
      </c>
      <c r="LG102" s="32">
        <v>8282465903327100</v>
      </c>
      <c r="LH102" s="32">
        <v>8324222928579770</v>
      </c>
      <c r="LI102" s="32">
        <v>9157501274417770</v>
      </c>
      <c r="LJ102" s="32">
        <v>8954086731400790</v>
      </c>
      <c r="LK102" s="32">
        <v>7784006664316530</v>
      </c>
      <c r="LL102" s="32">
        <v>7858899073997880</v>
      </c>
      <c r="LM102" s="32">
        <v>8065784911494270</v>
      </c>
      <c r="LN102" s="32">
        <v>7945966455391430</v>
      </c>
      <c r="LO102" s="32">
        <v>7924388085752250</v>
      </c>
      <c r="LP102" s="32">
        <v>7398176532438850</v>
      </c>
      <c r="LQ102" s="32">
        <v>7289516119833050</v>
      </c>
      <c r="LR102" s="32">
        <v>6778058031328880</v>
      </c>
      <c r="LS102" s="32">
        <v>6986936018246150</v>
      </c>
      <c r="LT102" s="32">
        <v>6834076089897780</v>
      </c>
      <c r="LU102" s="32">
        <v>6954663658195370</v>
      </c>
      <c r="LV102" s="32">
        <v>6887332485690790</v>
      </c>
      <c r="LW102" s="32">
        <v>6126762468254110</v>
      </c>
      <c r="LX102" s="32">
        <v>5983747856348500</v>
      </c>
      <c r="LY102" s="32">
        <v>5381746257797240</v>
      </c>
      <c r="LZ102" s="32">
        <v>5546848165424420</v>
      </c>
      <c r="MA102" s="32">
        <v>5058839297144150</v>
      </c>
      <c r="MB102" s="32">
        <v>5270542556291290</v>
      </c>
      <c r="MC102" s="32">
        <v>4862712954632410</v>
      </c>
      <c r="MD102" s="32">
        <v>4494056612980670</v>
      </c>
      <c r="ME102" s="32">
        <v>4355730951226290</v>
      </c>
      <c r="MF102" s="32">
        <v>4170929621816770</v>
      </c>
      <c r="MG102" s="32">
        <v>4263444842908240</v>
      </c>
      <c r="MH102" s="32">
        <v>4095451591551290</v>
      </c>
      <c r="MI102" s="32">
        <v>3727388697352960</v>
      </c>
      <c r="MJ102" s="32">
        <v>3513085598548680</v>
      </c>
      <c r="MK102" s="32">
        <v>3479167124001160</v>
      </c>
      <c r="ML102" s="32">
        <v>3039280188361090</v>
      </c>
      <c r="MM102" s="32">
        <v>2851149892804380</v>
      </c>
      <c r="MN102" s="32">
        <v>2666906355989930</v>
      </c>
      <c r="MO102" s="32">
        <v>2447417506818670</v>
      </c>
      <c r="MP102" s="32">
        <v>2330922311483730</v>
      </c>
      <c r="MQ102" s="32">
        <v>2069587490810130</v>
      </c>
      <c r="MR102" s="32">
        <v>1801712541133870</v>
      </c>
      <c r="MS102" s="32">
        <v>1654968523866160</v>
      </c>
      <c r="MT102" s="32">
        <v>1491322292929090</v>
      </c>
      <c r="MU102" s="32">
        <v>1358314284966850</v>
      </c>
      <c r="MV102" s="32">
        <v>1217682051352830</v>
      </c>
      <c r="MW102" s="32">
        <v>1174084474499740</v>
      </c>
      <c r="MX102" s="32">
        <v>979059532657720</v>
      </c>
      <c r="MY102" s="32">
        <v>796148650287088</v>
      </c>
      <c r="MZ102" s="32">
        <v>793225492451127</v>
      </c>
      <c r="NA102" s="32">
        <v>645823338062457</v>
      </c>
      <c r="NB102" s="32">
        <v>546291852659288</v>
      </c>
      <c r="NC102" s="32">
        <v>444646989621157</v>
      </c>
      <c r="ND102" s="32">
        <v>415460951219420</v>
      </c>
      <c r="NE102" s="32">
        <v>380005167800550</v>
      </c>
      <c r="NF102" s="32">
        <v>305865094077352</v>
      </c>
      <c r="NG102" s="32">
        <v>237654271831340</v>
      </c>
      <c r="NH102" s="32">
        <v>188240826004605</v>
      </c>
      <c r="NI102" s="32">
        <v>168529131800879</v>
      </c>
      <c r="NJ102" s="32">
        <v>123172323078645</v>
      </c>
      <c r="NK102" s="32">
        <v>91760520162990.797</v>
      </c>
      <c r="NL102" s="32">
        <v>98023246222836</v>
      </c>
      <c r="NM102" s="32">
        <v>78026161089528.297</v>
      </c>
      <c r="NN102" s="32">
        <v>66317061469337.602</v>
      </c>
      <c r="NO102" s="32">
        <v>38405367395658.797</v>
      </c>
      <c r="NP102" s="32">
        <v>51296425506595.102</v>
      </c>
      <c r="NQ102" s="32">
        <v>27849170126092.801</v>
      </c>
      <c r="NR102" s="32">
        <v>28182979175091.301</v>
      </c>
      <c r="NS102" s="32">
        <v>21797657973708.102</v>
      </c>
      <c r="NT102" s="32">
        <v>27312407550789.199</v>
      </c>
      <c r="NU102" s="32">
        <v>17769656628442</v>
      </c>
      <c r="NV102" s="32">
        <v>18751792665764.301</v>
      </c>
      <c r="NW102" s="32">
        <v>20910246710701.801</v>
      </c>
      <c r="NX102" s="32">
        <v>18996117982632</v>
      </c>
      <c r="NY102" s="32">
        <v>17537501680106.199</v>
      </c>
      <c r="NZ102" s="32">
        <v>16894486109949.199</v>
      </c>
      <c r="OA102" s="32">
        <v>18420048668518.699</v>
      </c>
      <c r="OB102" s="32">
        <v>14168795374014.5</v>
      </c>
      <c r="OC102" s="32">
        <v>13350120243718.199</v>
      </c>
      <c r="OD102" s="32">
        <v>13614510316968.6</v>
      </c>
      <c r="OE102" s="32">
        <v>15861897387242.6</v>
      </c>
      <c r="OF102" s="32">
        <v>12162032370151.4</v>
      </c>
      <c r="OG102" s="32">
        <v>9545931359023.5605</v>
      </c>
      <c r="OH102" s="32">
        <v>4150161440456.3198</v>
      </c>
      <c r="OI102" s="32">
        <v>2789896859271.1099</v>
      </c>
      <c r="OJ102" s="32">
        <v>1403535964703.21</v>
      </c>
      <c r="OL102" s="173">
        <v>57.789690295874827</v>
      </c>
      <c r="OM102" s="173">
        <v>95.74708888005199</v>
      </c>
      <c r="ON102" s="173" t="e">
        <v>#N/A</v>
      </c>
      <c r="OO102" s="173" t="e">
        <v>#N/A</v>
      </c>
      <c r="OP102" s="6">
        <v>24.526871011425776</v>
      </c>
      <c r="OQ102" s="6">
        <v>13.684214958599521</v>
      </c>
      <c r="OR102" s="6">
        <v>60.812057688799023</v>
      </c>
      <c r="OS102" s="6">
        <v>16.365979630256827</v>
      </c>
      <c r="OT102" s="175">
        <v>1519153929008330</v>
      </c>
      <c r="OU102" s="175">
        <v>814833571570512</v>
      </c>
      <c r="OV102" s="75">
        <v>54.5010782334152</v>
      </c>
      <c r="OW102" s="75">
        <v>24.4103716241973</v>
      </c>
      <c r="OX102" s="39">
        <v>955822423146496</v>
      </c>
      <c r="OY102" s="39">
        <v>1068162325938170</v>
      </c>
      <c r="OZ102" s="39">
        <v>267439107473408</v>
      </c>
      <c r="PA102" s="39">
        <v>557409646936064</v>
      </c>
      <c r="PB102" s="39">
        <v>490717730308096</v>
      </c>
      <c r="PC102" s="39">
        <v>472478346379264</v>
      </c>
      <c r="PD102" s="39">
        <v>587717553422336</v>
      </c>
      <c r="PE102" s="39">
        <v>610339414605824</v>
      </c>
      <c r="PF102" s="39">
        <v>985857464991744</v>
      </c>
      <c r="PG102" s="39">
        <v>1263984984457210</v>
      </c>
      <c r="PH102" s="39">
        <v>1005849732448250</v>
      </c>
      <c r="PI102" s="39">
        <v>1015184105668600</v>
      </c>
      <c r="PJ102" s="39">
        <v>1404919370219520</v>
      </c>
      <c r="PK102" s="39">
        <v>1062512766222330</v>
      </c>
      <c r="PL102" s="39">
        <v>1424048215031800</v>
      </c>
      <c r="PM102" s="39">
        <v>1421987704471550</v>
      </c>
      <c r="PN102" s="39">
        <v>1250524154298360</v>
      </c>
      <c r="PO102" s="39">
        <v>1529762258354170</v>
      </c>
      <c r="PP102" s="39">
        <v>1638674039046140</v>
      </c>
      <c r="PQ102" s="39">
        <v>1925734083854330</v>
      </c>
      <c r="PR102" s="39">
        <v>1880425265889280</v>
      </c>
      <c r="PS102" s="39">
        <v>1985373865508860</v>
      </c>
      <c r="PT102" s="39">
        <v>2156989350150140</v>
      </c>
      <c r="PU102" s="39">
        <v>2345155491266560</v>
      </c>
      <c r="PV102" s="39">
        <v>2416907483348990</v>
      </c>
      <c r="PW102" s="39">
        <v>2325044038467580</v>
      </c>
      <c r="PX102" s="39">
        <v>2318736610557950</v>
      </c>
      <c r="PY102" s="39">
        <v>2236275922829310</v>
      </c>
      <c r="PZ102" s="39">
        <v>2303869044391930</v>
      </c>
      <c r="QA102" s="39">
        <v>2264606869291000</v>
      </c>
      <c r="QB102" s="39">
        <v>2389155820601340</v>
      </c>
      <c r="QC102" s="39">
        <v>2289410036989950</v>
      </c>
      <c r="QD102" s="39">
        <v>2244602522238970</v>
      </c>
      <c r="QE102" s="39">
        <v>2314012683403260</v>
      </c>
      <c r="QF102" s="39">
        <v>2149177341509630</v>
      </c>
      <c r="QG102" s="39">
        <v>2239377694523390</v>
      </c>
      <c r="QH102" s="39">
        <v>2139967992102910</v>
      </c>
      <c r="QI102" s="39">
        <v>2106727226933240</v>
      </c>
      <c r="QJ102" s="39">
        <v>2074685160292350</v>
      </c>
      <c r="QK102" s="39">
        <v>2112489596649470</v>
      </c>
      <c r="QL102" s="39">
        <v>1959824178806780</v>
      </c>
      <c r="QM102" s="39">
        <v>2068356257546240</v>
      </c>
      <c r="QN102" s="39">
        <v>1980097363968000</v>
      </c>
      <c r="QO102" s="39">
        <v>2024685030080510</v>
      </c>
      <c r="QP102" s="39">
        <v>1979152605380600</v>
      </c>
      <c r="QQ102" s="39">
        <v>1957286658441210</v>
      </c>
      <c r="QR102" s="39">
        <v>1854746327515130</v>
      </c>
      <c r="QS102" s="39">
        <v>1669645585088510</v>
      </c>
      <c r="QT102" s="39">
        <v>1549935317090300</v>
      </c>
      <c r="QU102" s="39">
        <v>1466131109904380</v>
      </c>
      <c r="QV102" s="39">
        <v>1378614708797440</v>
      </c>
      <c r="QW102" s="39">
        <v>1349972511424510</v>
      </c>
      <c r="QX102" s="39">
        <v>1227000215764990</v>
      </c>
      <c r="QY102" s="39">
        <v>1191400439808000</v>
      </c>
      <c r="QZ102" s="39">
        <v>1000003208216570</v>
      </c>
      <c r="RA102" s="39">
        <v>897796139909120</v>
      </c>
      <c r="RB102" s="39">
        <v>795936896843776</v>
      </c>
      <c r="RC102" s="39">
        <v>745695040503808</v>
      </c>
      <c r="RD102" s="39">
        <v>667207465959424</v>
      </c>
      <c r="RE102" s="39">
        <v>581676816138240</v>
      </c>
      <c r="RF102" s="39">
        <v>509701485756416</v>
      </c>
      <c r="RG102" s="39">
        <v>504863540641792</v>
      </c>
      <c r="RH102" s="39">
        <v>411638893117440</v>
      </c>
      <c r="RI102" s="39">
        <v>358904580014080</v>
      </c>
      <c r="RJ102" s="39">
        <v>319773367861248</v>
      </c>
      <c r="RK102" s="39">
        <v>285892820336640</v>
      </c>
      <c r="RL102" s="39">
        <v>245737224929280</v>
      </c>
      <c r="RM102" s="39">
        <v>202202262011904</v>
      </c>
      <c r="RN102" s="39">
        <v>150069193998336</v>
      </c>
      <c r="RO102" s="39">
        <v>141852888006656</v>
      </c>
      <c r="RP102" s="39">
        <v>128803191914496</v>
      </c>
      <c r="RQ102" s="39">
        <v>102536505720832</v>
      </c>
      <c r="RR102" s="39">
        <v>60700886040576</v>
      </c>
      <c r="RS102" s="39">
        <v>56622193836032</v>
      </c>
      <c r="RT102" s="39">
        <v>35869692002304</v>
      </c>
      <c r="RU102" s="39">
        <v>44540043984896</v>
      </c>
      <c r="RV102" s="39">
        <v>29567565692928</v>
      </c>
      <c r="RW102" s="39">
        <v>25325067042816</v>
      </c>
      <c r="RX102" s="39">
        <v>23573408251904</v>
      </c>
      <c r="RY102" s="39">
        <v>12534209839104</v>
      </c>
      <c r="RZ102" s="39">
        <v>9434924318720</v>
      </c>
      <c r="SA102" s="39">
        <v>10910285430784</v>
      </c>
      <c r="SB102" s="39">
        <v>7948565741568</v>
      </c>
      <c r="SC102" s="39">
        <v>3258208485376</v>
      </c>
      <c r="SD102" s="39">
        <v>4348533800960</v>
      </c>
      <c r="SE102" s="39">
        <v>4281923272704</v>
      </c>
      <c r="SF102" s="39">
        <v>4501802057728</v>
      </c>
      <c r="SG102" s="39">
        <v>1650413404160</v>
      </c>
      <c r="SH102" s="39">
        <v>833189511168</v>
      </c>
      <c r="SI102" s="39">
        <v>847393259520</v>
      </c>
      <c r="SJ102" s="39">
        <v>2513289084928</v>
      </c>
      <c r="SK102" s="39">
        <v>0</v>
      </c>
      <c r="SL102" s="39">
        <v>2383579971584</v>
      </c>
      <c r="SM102" s="39">
        <v>1590456352768</v>
      </c>
      <c r="SN102" s="39">
        <v>731034943488</v>
      </c>
      <c r="SO102" s="39">
        <v>879541420032</v>
      </c>
      <c r="SP102" s="39">
        <v>0</v>
      </c>
      <c r="SQ102" s="39">
        <v>0</v>
      </c>
      <c r="SR102" s="39">
        <v>876915982336</v>
      </c>
      <c r="SS102" s="39">
        <v>682069864742912</v>
      </c>
      <c r="ST102" s="39">
        <v>805909274034176</v>
      </c>
      <c r="SU102" s="39">
        <v>288261561909248</v>
      </c>
      <c r="SV102" s="39">
        <v>306337602863104</v>
      </c>
      <c r="SW102" s="39">
        <v>359350652633088</v>
      </c>
      <c r="SX102" s="39">
        <v>379202561900544</v>
      </c>
      <c r="SY102" s="39">
        <v>273304388632576</v>
      </c>
      <c r="SZ102" s="39">
        <v>383908738760704</v>
      </c>
      <c r="TA102" s="39">
        <v>605497577177088</v>
      </c>
      <c r="TB102" s="39">
        <v>577859059974144</v>
      </c>
      <c r="TC102" s="39">
        <v>482104576049152</v>
      </c>
      <c r="TD102" s="39">
        <v>520153355780096</v>
      </c>
      <c r="TE102" s="39">
        <v>666768037117952</v>
      </c>
      <c r="TF102" s="39">
        <v>570821420515328</v>
      </c>
      <c r="TG102" s="39">
        <v>654865877434368</v>
      </c>
      <c r="TH102" s="39">
        <v>644030010490880</v>
      </c>
      <c r="TI102" s="39">
        <v>601096443658240</v>
      </c>
      <c r="TJ102" s="39">
        <v>745523644465152</v>
      </c>
      <c r="TK102" s="39">
        <v>768764517810176</v>
      </c>
      <c r="TL102" s="39">
        <v>884666559102976</v>
      </c>
      <c r="TM102" s="39">
        <v>924068656185344</v>
      </c>
      <c r="TN102" s="39">
        <v>993858989064192</v>
      </c>
      <c r="TO102" s="39">
        <v>1005243403862010</v>
      </c>
      <c r="TP102" s="39">
        <v>1107931240071160</v>
      </c>
      <c r="TQ102" s="39">
        <v>1206876414935040</v>
      </c>
      <c r="TR102" s="39">
        <v>1084329455255550</v>
      </c>
      <c r="TS102" s="39">
        <v>1108686080573440</v>
      </c>
      <c r="TT102" s="39">
        <v>1061580624101370</v>
      </c>
      <c r="TU102" s="39">
        <v>1108213902606330</v>
      </c>
      <c r="TV102" s="39">
        <v>1020526441005050</v>
      </c>
      <c r="TW102" s="39">
        <v>1090696408727550</v>
      </c>
      <c r="TX102" s="39">
        <v>1078129334419450</v>
      </c>
      <c r="TY102" s="39">
        <v>1028965179326460</v>
      </c>
      <c r="TZ102" s="39">
        <v>1087060249149440</v>
      </c>
      <c r="UA102" s="39">
        <v>998176102285312</v>
      </c>
      <c r="UB102" s="39">
        <v>1027260748398590</v>
      </c>
      <c r="UC102" s="39">
        <v>976647176060928</v>
      </c>
      <c r="UD102" s="39">
        <v>946774336339968</v>
      </c>
      <c r="UE102" s="39">
        <v>924393395978240</v>
      </c>
      <c r="UF102" s="39">
        <v>902009972588544</v>
      </c>
      <c r="UG102" s="39">
        <v>859648039059456</v>
      </c>
      <c r="UH102" s="39">
        <v>868586335764480</v>
      </c>
      <c r="UI102" s="39">
        <v>817464279564288</v>
      </c>
      <c r="UJ102" s="39">
        <v>835565620559872</v>
      </c>
      <c r="UK102" s="39">
        <v>844055093182464</v>
      </c>
      <c r="UL102" s="39">
        <v>818442391257088</v>
      </c>
      <c r="UM102" s="39">
        <v>785740241829888</v>
      </c>
      <c r="UN102" s="39">
        <v>702172190736384</v>
      </c>
      <c r="UO102" s="39">
        <v>661482945642496</v>
      </c>
      <c r="UP102" s="39">
        <v>635686700974080</v>
      </c>
      <c r="UQ102" s="39">
        <v>617364437598208</v>
      </c>
      <c r="UR102" s="39">
        <v>601334411689984</v>
      </c>
      <c r="US102" s="39">
        <v>547618765668352</v>
      </c>
      <c r="UT102" s="39">
        <v>526414579236864</v>
      </c>
      <c r="UU102" s="39">
        <v>441343490916352</v>
      </c>
      <c r="UV102" s="39">
        <v>384068189421568</v>
      </c>
      <c r="UW102" s="39">
        <v>346098128388096</v>
      </c>
      <c r="UX102" s="39">
        <v>317257355886592</v>
      </c>
      <c r="UY102" s="39">
        <v>284246337912832</v>
      </c>
      <c r="UZ102" s="39">
        <v>245534757486592</v>
      </c>
      <c r="VA102" s="39">
        <v>193108641841152</v>
      </c>
      <c r="VB102" s="39">
        <v>195856582049792</v>
      </c>
      <c r="VC102" s="39">
        <v>151468984238080</v>
      </c>
      <c r="VD102" s="39">
        <v>143354666942464</v>
      </c>
      <c r="VE102" s="39">
        <v>125099504041984</v>
      </c>
      <c r="VF102" s="39">
        <v>105121186840576</v>
      </c>
      <c r="VG102" s="39">
        <v>98210198585344</v>
      </c>
      <c r="VH102" s="39">
        <v>75241149693952</v>
      </c>
      <c r="VI102" s="39">
        <v>52952622432256</v>
      </c>
      <c r="VJ102" s="39">
        <v>59195575500800</v>
      </c>
      <c r="VK102" s="39">
        <v>53463421550592</v>
      </c>
      <c r="VL102" s="39">
        <v>40429693173760</v>
      </c>
      <c r="VM102" s="39">
        <v>28663019995136</v>
      </c>
      <c r="VN102" s="39">
        <v>21488352624640</v>
      </c>
      <c r="VO102" s="39">
        <v>12708921475072</v>
      </c>
      <c r="VP102" s="39">
        <v>21349902843904</v>
      </c>
      <c r="VQ102" s="39">
        <v>13357167935488</v>
      </c>
      <c r="VR102" s="39">
        <v>13158115704832</v>
      </c>
      <c r="VS102" s="39">
        <v>12007858241536</v>
      </c>
      <c r="VT102" s="39">
        <v>5256760524800</v>
      </c>
      <c r="VU102" s="39">
        <v>7337870360576</v>
      </c>
      <c r="VV102" s="39">
        <v>4983283515392</v>
      </c>
      <c r="VW102" s="39">
        <v>4211406536704</v>
      </c>
      <c r="VX102" s="39">
        <v>3096979963904</v>
      </c>
      <c r="VY102" s="39">
        <v>3099893956608</v>
      </c>
      <c r="VZ102" s="39">
        <v>2511696297984</v>
      </c>
      <c r="WA102" s="39">
        <v>2607182512128</v>
      </c>
      <c r="WB102" s="39">
        <v>1643262115840</v>
      </c>
      <c r="WC102" s="39">
        <v>1201267277824</v>
      </c>
      <c r="WD102" s="39">
        <v>1218848227328</v>
      </c>
      <c r="WE102" s="39">
        <v>2369697611776</v>
      </c>
      <c r="WF102" s="39">
        <v>788013907968</v>
      </c>
      <c r="WG102" s="39">
        <v>1885910597632</v>
      </c>
      <c r="WH102" s="39">
        <v>1600281903104</v>
      </c>
      <c r="WI102" s="39">
        <v>1108418494464</v>
      </c>
      <c r="WJ102" s="39">
        <v>1250644328448</v>
      </c>
      <c r="WK102" s="39">
        <v>778094247936</v>
      </c>
      <c r="WL102" s="39">
        <v>781059686400</v>
      </c>
      <c r="WM102" s="39">
        <v>1250965585920</v>
      </c>
      <c r="WN102" s="36"/>
      <c r="WO102" s="37">
        <v>0.43228755060548729</v>
      </c>
      <c r="WP102" s="37" t="e">
        <v>#N/A</v>
      </c>
      <c r="WQ102" s="37">
        <v>18.132206614304007</v>
      </c>
      <c r="WR102" s="37" t="e">
        <v>#N/A</v>
      </c>
      <c r="WS102" s="37">
        <v>1.1591006851399883</v>
      </c>
      <c r="WT102" s="37" t="e">
        <v>#N/A</v>
      </c>
      <c r="WU102" s="37">
        <v>48.618224328463512</v>
      </c>
      <c r="WV102" t="e">
        <v>#N/A</v>
      </c>
      <c r="WW102"/>
      <c r="WX102" s="39">
        <v>4.278980142551263</v>
      </c>
      <c r="WY102" s="39">
        <v>295.29534368070949</v>
      </c>
      <c r="WZ102" s="39">
        <v>21.897452122908454</v>
      </c>
      <c r="XA102" s="39">
        <v>67.064449064449065</v>
      </c>
      <c r="XB102" s="227">
        <v>1.339253135330485E+16</v>
      </c>
      <c r="XC102" s="227">
        <v>1.4254247328050158E+17</v>
      </c>
      <c r="XD102" s="39">
        <v>236.26982354563285</v>
      </c>
      <c r="XE102" s="39">
        <v>2810.3511432563264</v>
      </c>
      <c r="XF102" s="47">
        <v>348.9114224755794</v>
      </c>
      <c r="XG102" s="47">
        <v>1471.5038573242973</v>
      </c>
      <c r="XH102" s="220"/>
      <c r="XI102" s="223"/>
      <c r="XJ102" s="223"/>
      <c r="XK102" s="187">
        <v>763606365052735</v>
      </c>
      <c r="XL102" s="187">
        <v>1600110572680850</v>
      </c>
      <c r="XM102" s="187">
        <v>3342474968544110</v>
      </c>
      <c r="XN102" s="187">
        <v>4955311897653630</v>
      </c>
      <c r="XO102" s="187">
        <v>6408558069769350</v>
      </c>
      <c r="XP102" s="187">
        <v>7817068937401010</v>
      </c>
      <c r="XQ102" s="187">
        <v>9074343578802060</v>
      </c>
      <c r="XR102" s="187">
        <v>9859445494522940</v>
      </c>
      <c r="XS102" s="187">
        <v>9913627342027070</v>
      </c>
      <c r="XT102" s="187">
        <v>9273472042539160</v>
      </c>
      <c r="XU102" s="187">
        <v>8260039324967070</v>
      </c>
      <c r="XV102" s="187">
        <v>7116846439099370</v>
      </c>
      <c r="XW102" s="187">
        <v>5889160086983710</v>
      </c>
      <c r="XX102" s="187">
        <v>4704376704779140</v>
      </c>
      <c r="XY102" s="187">
        <v>3585747694289250</v>
      </c>
      <c r="XZ102" s="187">
        <v>2547549997423920</v>
      </c>
      <c r="YA102" s="187">
        <v>1642778696518680</v>
      </c>
      <c r="YB102" s="187">
        <v>932858118932713</v>
      </c>
      <c r="YC102" s="187">
        <v>463799872681265</v>
      </c>
      <c r="YD102" s="187">
        <v>205913708449284</v>
      </c>
      <c r="YE102" s="187">
        <v>95728899904576.5</v>
      </c>
      <c r="YF102" s="187">
        <v>67788107760023</v>
      </c>
      <c r="YG102" s="187">
        <v>65388419643784.602</v>
      </c>
      <c r="YH102" s="187">
        <v>68318571231132.5</v>
      </c>
      <c r="YI102" s="187">
        <v>62169846039799</v>
      </c>
      <c r="YJ102" s="187">
        <v>43567741334801.203</v>
      </c>
      <c r="YK102" s="187">
        <v>22722027430085.301</v>
      </c>
      <c r="YL102" s="187">
        <v>10242005811808.6</v>
      </c>
      <c r="YM102" s="187">
        <v>5194386671933.7598</v>
      </c>
      <c r="YN102" s="187">
        <v>4433714292912.0498</v>
      </c>
      <c r="YO102" s="187">
        <v>4853535745430.0596</v>
      </c>
      <c r="YP102" s="187">
        <v>4752927606374.9297</v>
      </c>
      <c r="YQ102" s="187">
        <v>4087433839308.5898</v>
      </c>
      <c r="YR102" s="187">
        <v>3189334533098.1499</v>
      </c>
      <c r="YS102" s="187">
        <v>2320855180598.1001</v>
      </c>
      <c r="YT102"/>
      <c r="YU102" s="187"/>
      <c r="YV102" s="187"/>
      <c r="YW102" s="187"/>
      <c r="YX102" s="187">
        <v>6511212370873730</v>
      </c>
      <c r="YY102" s="187">
        <v>7482439178017140</v>
      </c>
      <c r="YZ102" s="187">
        <v>8781936011415840</v>
      </c>
      <c r="ZA102" s="187">
        <v>9046957203122510</v>
      </c>
      <c r="ZB102" s="187">
        <v>9404775736035120</v>
      </c>
      <c r="ZC102" s="32">
        <v>1.06431165705558E+16</v>
      </c>
      <c r="ZD102" s="32">
        <v>1.26566490063334E+16</v>
      </c>
      <c r="ZE102" s="32">
        <v>1.45979203481102E+16</v>
      </c>
      <c r="ZF102" s="32">
        <v>1.56666170738705E+16</v>
      </c>
      <c r="ZG102" s="32">
        <v>1.55778383379001E+16</v>
      </c>
      <c r="ZH102" s="32">
        <v>1.44784106518907E+16</v>
      </c>
      <c r="ZI102" s="32">
        <v>1.25810526800281E+16</v>
      </c>
      <c r="ZJ102" s="32">
        <v>1.01380700324613E+16</v>
      </c>
      <c r="ZK102" s="187">
        <v>7756823640516250</v>
      </c>
      <c r="ZL102" s="187">
        <v>5719496920632220</v>
      </c>
      <c r="ZM102" s="187">
        <v>4138525286157500</v>
      </c>
      <c r="ZN102" s="187">
        <v>2944472860307480</v>
      </c>
      <c r="ZO102" s="187">
        <v>2035733083433800</v>
      </c>
      <c r="ZP102" s="187">
        <v>1412622868503820</v>
      </c>
      <c r="ZQ102" s="187">
        <v>1020334194858930</v>
      </c>
      <c r="ZR102" s="187">
        <v>772282085811714</v>
      </c>
      <c r="ZS102" s="187">
        <v>616475545175105</v>
      </c>
      <c r="ZT102" s="187">
        <v>540317598512139</v>
      </c>
      <c r="ZU102" s="187">
        <v>503593368281114</v>
      </c>
      <c r="ZV102" s="187">
        <v>435284815646053</v>
      </c>
      <c r="ZW102" s="187">
        <v>312920284438747</v>
      </c>
      <c r="ZX102" s="187">
        <v>183726371172742</v>
      </c>
      <c r="ZY102" s="187">
        <v>93551840212864</v>
      </c>
      <c r="ZZ102" s="187">
        <v>54845432521426.102</v>
      </c>
      <c r="AAA102" s="187">
        <v>47669511729135.203</v>
      </c>
      <c r="AAB102" s="187">
        <v>48538949545561.398</v>
      </c>
      <c r="AAC102" s="187">
        <v>47129889586891.898</v>
      </c>
      <c r="AAD102" s="187">
        <v>42161280484122.5</v>
      </c>
      <c r="AAE102" s="187">
        <v>35007016597053.602</v>
      </c>
      <c r="AAF102" s="187">
        <v>27203660835857.199</v>
      </c>
    </row>
    <row r="103" spans="1:708" x14ac:dyDescent="0.3">
      <c r="A103" s="2">
        <v>43133</v>
      </c>
      <c r="B103" s="4" t="s">
        <v>6</v>
      </c>
      <c r="C103" s="4" t="s">
        <v>29</v>
      </c>
      <c r="D103" s="4">
        <v>60</v>
      </c>
      <c r="E103" s="3">
        <v>0.6821180555555556</v>
      </c>
      <c r="F103" s="3">
        <v>0.68784722222222217</v>
      </c>
      <c r="G103" s="196"/>
      <c r="H103" s="57">
        <v>43133.682118055556</v>
      </c>
      <c r="I103" s="57">
        <v>43133.687847222223</v>
      </c>
      <c r="J103" s="196">
        <f t="shared" si="2"/>
        <v>97</v>
      </c>
      <c r="K103" s="77">
        <v>2.8</v>
      </c>
      <c r="L103" s="53">
        <v>92</v>
      </c>
      <c r="M103" s="53">
        <v>6.8</v>
      </c>
      <c r="N103" s="53">
        <v>1.6</v>
      </c>
      <c r="O103" s="53">
        <v>246</v>
      </c>
      <c r="P103" s="53">
        <v>980.9</v>
      </c>
      <c r="Q103" s="54">
        <v>71</v>
      </c>
      <c r="R103" s="210" t="s">
        <v>32</v>
      </c>
      <c r="S103" s="211">
        <v>14.04</v>
      </c>
      <c r="T103" s="211">
        <v>1.9599813866914841</v>
      </c>
      <c r="U103" s="212">
        <v>3151.8666666666668</v>
      </c>
      <c r="V103" s="78">
        <v>60</v>
      </c>
      <c r="W103" s="116">
        <v>6.0440283400809713</v>
      </c>
      <c r="X103" s="116">
        <v>90.091504301619437</v>
      </c>
      <c r="Y103" s="116">
        <v>2.8379301619433197</v>
      </c>
      <c r="Z103" s="117">
        <v>16.832333478137762</v>
      </c>
      <c r="AA103" s="117">
        <v>1596.7886359919034</v>
      </c>
      <c r="AB103" s="116">
        <v>1.2097529634412962</v>
      </c>
      <c r="AC103" s="116">
        <v>1.4303900993724707</v>
      </c>
      <c r="AD103" s="116">
        <v>37.304655870445345</v>
      </c>
      <c r="AE103" s="116">
        <v>12.22527107105263</v>
      </c>
      <c r="AF103" s="116">
        <v>351.06661184210526</v>
      </c>
      <c r="AG103" s="116">
        <v>1.1148941085425088</v>
      </c>
      <c r="AH103" s="116">
        <v>80.91526442307692</v>
      </c>
      <c r="AI103" s="116">
        <v>428.87942813765181</v>
      </c>
      <c r="AJ103" s="118">
        <v>59.122311487854248</v>
      </c>
      <c r="AK103" s="83">
        <v>1596.8063150201619</v>
      </c>
      <c r="AL103" s="84">
        <v>5.1386685768772251</v>
      </c>
      <c r="AM103" s="76"/>
      <c r="AN103" s="48">
        <v>360.64880014722121</v>
      </c>
      <c r="AO103" s="49">
        <v>62.550368561368487</v>
      </c>
      <c r="AP103" s="48">
        <v>1.4404616902294001</v>
      </c>
      <c r="AQ103" s="49">
        <v>2.8233596898492468E-2</v>
      </c>
      <c r="AR103" s="49">
        <v>1.1620260390934998</v>
      </c>
      <c r="AS103" s="49">
        <v>6.7172830427685275E-3</v>
      </c>
      <c r="AT103" s="89">
        <v>570.90551231294239</v>
      </c>
      <c r="AU103" s="90">
        <v>87.489930241648423</v>
      </c>
      <c r="AV103" s="89">
        <v>409.50824036002427</v>
      </c>
      <c r="AW103" s="90">
        <v>62.756177002613441</v>
      </c>
      <c r="AX103" s="74">
        <v>462.34152007937615</v>
      </c>
      <c r="AY103" s="74">
        <v>73.06055668326195</v>
      </c>
      <c r="AZ103" s="74">
        <v>350.25560803157782</v>
      </c>
      <c r="BA103" s="90">
        <v>55.479843227156529</v>
      </c>
      <c r="BB103" s="89">
        <v>1299.4811098015584</v>
      </c>
      <c r="BC103" s="74">
        <v>173.16521493395607</v>
      </c>
      <c r="BD103" s="74">
        <v>420.27285611402738</v>
      </c>
      <c r="BE103" s="70">
        <v>56.90547115692614</v>
      </c>
      <c r="BF103" s="74">
        <v>282.99592842209915</v>
      </c>
      <c r="BG103" s="69">
        <v>46.235661971702605</v>
      </c>
      <c r="BH103" s="88">
        <v>242.92939543163718</v>
      </c>
      <c r="BI103" s="70">
        <v>37.228359862655225</v>
      </c>
      <c r="BJ103" s="70">
        <v>249.33529942404886</v>
      </c>
      <c r="BK103" s="70">
        <v>39.494252214214995</v>
      </c>
      <c r="BL103" s="70">
        <v>201.45537410652756</v>
      </c>
      <c r="BM103" s="69">
        <v>32.913627526398486</v>
      </c>
      <c r="BN103" s="71">
        <v>691322.44447287323</v>
      </c>
      <c r="BO103" s="72">
        <v>654272.75990516983</v>
      </c>
      <c r="BP103" s="73">
        <v>3065432125337825.5</v>
      </c>
      <c r="BQ103" s="73">
        <v>2901148014188982.5</v>
      </c>
      <c r="BR103" s="49">
        <v>54.848162167525864</v>
      </c>
      <c r="BS103" s="49">
        <v>54.856906827407386</v>
      </c>
      <c r="BT103" s="70">
        <v>243.2053518127457</v>
      </c>
      <c r="BU103" s="69">
        <v>243.24412700591395</v>
      </c>
      <c r="BV103" s="85">
        <v>643856545968398.25</v>
      </c>
      <c r="BW103" s="75">
        <v>850067170634868.75</v>
      </c>
      <c r="BX103" s="75">
        <v>979606616864028.37</v>
      </c>
      <c r="BY103" s="75">
        <v>994126672762360</v>
      </c>
      <c r="BZ103" s="75">
        <v>1151635471294116.5</v>
      </c>
      <c r="CA103" s="75">
        <v>1163804473376885.2</v>
      </c>
      <c r="CB103" s="75">
        <v>1245651997074688.2</v>
      </c>
      <c r="CC103" s="75">
        <v>1477080463863561</v>
      </c>
      <c r="CD103" s="75">
        <v>1605265639488376.2</v>
      </c>
      <c r="CE103" s="75">
        <v>1815301858287352.2</v>
      </c>
      <c r="CF103" s="75">
        <v>2014014251132733</v>
      </c>
      <c r="CG103" s="75">
        <v>2120819180402779.7</v>
      </c>
      <c r="CH103" s="75">
        <v>2233369751616078.7</v>
      </c>
      <c r="CI103" s="75">
        <v>2369556352522412.5</v>
      </c>
      <c r="CJ103" s="75">
        <v>2509862805253287.5</v>
      </c>
      <c r="CK103" s="75">
        <v>2687235861471027.5</v>
      </c>
      <c r="CL103" s="75">
        <v>2917461221513241.5</v>
      </c>
      <c r="CM103" s="75">
        <v>3047808109963010.5</v>
      </c>
      <c r="CN103" s="75">
        <v>3178075330857310</v>
      </c>
      <c r="CO103" s="75">
        <v>3321237206010757</v>
      </c>
      <c r="CP103" s="75">
        <v>3457043330140670.5</v>
      </c>
      <c r="CQ103" s="75">
        <v>3671843348340287</v>
      </c>
      <c r="CR103" s="75">
        <v>3670769437810303.5</v>
      </c>
      <c r="CS103" s="75">
        <v>3799806688898581</v>
      </c>
      <c r="CT103" s="75">
        <v>3980253937665587.5</v>
      </c>
      <c r="CU103" s="75">
        <v>4056643516368863</v>
      </c>
      <c r="CV103" s="75">
        <v>4202947663021172</v>
      </c>
      <c r="CW103" s="75">
        <v>4324408928995709.5</v>
      </c>
      <c r="CX103" s="75">
        <v>4377499098096850</v>
      </c>
      <c r="CY103" s="75">
        <v>4422141790860437.5</v>
      </c>
      <c r="CZ103" s="75">
        <v>4409419359053615</v>
      </c>
      <c r="DA103" s="75">
        <v>4434707115371279.5</v>
      </c>
      <c r="DB103" s="75">
        <v>4473333938868903.5</v>
      </c>
      <c r="DC103" s="75">
        <v>4356737232467576.5</v>
      </c>
      <c r="DD103" s="75">
        <v>4407948925698191.5</v>
      </c>
      <c r="DE103" s="75">
        <v>4295825527568373.5</v>
      </c>
      <c r="DF103" s="75">
        <v>4275589993095283</v>
      </c>
      <c r="DG103" s="75">
        <v>4174800099570554.5</v>
      </c>
      <c r="DH103" s="75">
        <v>4122270090869718.5</v>
      </c>
      <c r="DI103" s="75">
        <v>4025058874690526</v>
      </c>
      <c r="DJ103" s="75">
        <v>4035318521138483.5</v>
      </c>
      <c r="DK103" s="75">
        <v>3912768648758212</v>
      </c>
      <c r="DL103" s="75">
        <v>3813963363046280</v>
      </c>
      <c r="DM103" s="75">
        <v>3749323734969239</v>
      </c>
      <c r="DN103" s="75">
        <v>3639708576360913.5</v>
      </c>
      <c r="DO103" s="75">
        <v>3523360882743138.5</v>
      </c>
      <c r="DP103" s="75">
        <v>3382804115451220.5</v>
      </c>
      <c r="DQ103" s="75">
        <v>3288629110779828.5</v>
      </c>
      <c r="DR103" s="75">
        <v>3129775391248952.5</v>
      </c>
      <c r="DS103" s="75">
        <v>2969345581271493.5</v>
      </c>
      <c r="DT103" s="75">
        <v>2826547619689922</v>
      </c>
      <c r="DU103" s="75">
        <v>2674265739957772</v>
      </c>
      <c r="DV103" s="75">
        <v>2466263506956558.5</v>
      </c>
      <c r="DW103" s="75">
        <v>2325328172291153.5</v>
      </c>
      <c r="DX103" s="75">
        <v>2119489640227546</v>
      </c>
      <c r="DY103" s="75">
        <v>1943907290842929</v>
      </c>
      <c r="DZ103" s="75">
        <v>1809726387098010.5</v>
      </c>
      <c r="EA103" s="75">
        <v>1624580834163205.5</v>
      </c>
      <c r="EB103" s="75">
        <v>1491595106496641.2</v>
      </c>
      <c r="EC103" s="75">
        <v>1356599384304059.2</v>
      </c>
      <c r="ED103" s="75">
        <v>1227567192898768</v>
      </c>
      <c r="EE103" s="75">
        <v>1083163161010467.7</v>
      </c>
      <c r="EF103" s="75">
        <v>977986354716637.12</v>
      </c>
      <c r="EG103" s="75">
        <v>844978157512287</v>
      </c>
      <c r="EH103" s="75">
        <v>737448803973521.25</v>
      </c>
      <c r="EI103" s="75">
        <v>643619692569202.87</v>
      </c>
      <c r="EJ103" s="75">
        <v>558206878080422</v>
      </c>
      <c r="EK103" s="75">
        <v>459659095722320.06</v>
      </c>
      <c r="EL103" s="75">
        <v>385864135267605.44</v>
      </c>
      <c r="EM103" s="75">
        <v>325648711897743.5</v>
      </c>
      <c r="EN103" s="75">
        <v>276528153655952.78</v>
      </c>
      <c r="EO103" s="75">
        <v>222118372020568.34</v>
      </c>
      <c r="EP103" s="75">
        <v>186209404858702.84</v>
      </c>
      <c r="EQ103" s="75">
        <v>147176346517368.69</v>
      </c>
      <c r="ER103" s="75">
        <v>118827464252466.67</v>
      </c>
      <c r="ES103" s="75">
        <v>94768700507280.641</v>
      </c>
      <c r="ET103" s="75">
        <v>69694112226377.391</v>
      </c>
      <c r="EU103" s="75">
        <v>56210058840798.586</v>
      </c>
      <c r="EV103" s="75">
        <v>42539237213048.031</v>
      </c>
      <c r="EW103" s="75">
        <v>31563189149619.117</v>
      </c>
      <c r="EX103" s="75">
        <v>24125632234593.863</v>
      </c>
      <c r="EY103" s="75">
        <v>17818937959564.707</v>
      </c>
      <c r="EZ103" s="75">
        <v>13595420472103.955</v>
      </c>
      <c r="FA103" s="75">
        <v>9817847787414.6191</v>
      </c>
      <c r="FB103" s="75">
        <v>7739226124237.8516</v>
      </c>
      <c r="FC103" s="75">
        <v>4453031831682.4541</v>
      </c>
      <c r="FD103" s="75">
        <v>4336673632779.1753</v>
      </c>
      <c r="FE103" s="75">
        <v>3126069871194.3159</v>
      </c>
      <c r="FF103" s="75">
        <v>1526846958574.8936</v>
      </c>
      <c r="FG103" s="75">
        <v>1870873203543.2927</v>
      </c>
      <c r="FH103" s="75">
        <v>1075973057992.7216</v>
      </c>
      <c r="FI103" s="75">
        <v>1161822921732.6191</v>
      </c>
      <c r="FJ103" s="182">
        <v>754538926768896.12</v>
      </c>
      <c r="FK103" s="75">
        <v>843783446871805.87</v>
      </c>
      <c r="FL103" s="75">
        <v>950694571950493.5</v>
      </c>
      <c r="FM103" s="75">
        <v>1232821056932668.7</v>
      </c>
      <c r="FN103" s="75">
        <v>1291334189877862.5</v>
      </c>
      <c r="FO103" s="75">
        <v>1455648599854948.5</v>
      </c>
      <c r="FP103" s="75">
        <v>1498786718885062.5</v>
      </c>
      <c r="FQ103" s="75">
        <v>1639453120426030.2</v>
      </c>
      <c r="FR103" s="39">
        <v>1791753664061474.7</v>
      </c>
      <c r="FS103" s="39">
        <v>1914100386764027.7</v>
      </c>
      <c r="FT103" s="39">
        <v>2073381390197257.2</v>
      </c>
      <c r="FU103" s="39">
        <v>2239165321332363</v>
      </c>
      <c r="FV103" s="39">
        <v>2408908339446743.5</v>
      </c>
      <c r="FW103" s="39">
        <v>2651064477224416</v>
      </c>
      <c r="FX103" s="39">
        <v>2731936672529331.5</v>
      </c>
      <c r="FY103" s="39">
        <v>3066513228032881.5</v>
      </c>
      <c r="FZ103" s="39">
        <v>3174930032006362</v>
      </c>
      <c r="GA103" s="39">
        <v>3331340852230594.5</v>
      </c>
      <c r="GB103" s="39">
        <v>3479686215307584.5</v>
      </c>
      <c r="GC103" s="39">
        <v>3502454136935342.5</v>
      </c>
      <c r="GD103" s="39">
        <v>3563128478222294.5</v>
      </c>
      <c r="GE103" s="39">
        <v>3818982739455179.5</v>
      </c>
      <c r="GF103" s="39">
        <v>3873134255831042.5</v>
      </c>
      <c r="GG103" s="39">
        <v>3935615265310321</v>
      </c>
      <c r="GH103" s="39">
        <v>4104306146049283</v>
      </c>
      <c r="GI103" s="39">
        <v>4215752158209349.5</v>
      </c>
      <c r="GJ103" s="39">
        <v>4339468619556406</v>
      </c>
      <c r="GK103" s="39">
        <v>4367853279572178</v>
      </c>
      <c r="GL103" s="39">
        <v>4458392360155123.5</v>
      </c>
      <c r="GM103" s="39">
        <v>4625857494423267</v>
      </c>
      <c r="GN103" s="39">
        <v>4668949409502921</v>
      </c>
      <c r="GO103" s="39">
        <v>4742553379409492</v>
      </c>
      <c r="GP103" s="39">
        <v>4865141915954598</v>
      </c>
      <c r="GQ103" s="39">
        <v>4766627702524797</v>
      </c>
      <c r="GR103" s="39">
        <v>4742651562578723</v>
      </c>
      <c r="GS103" s="39">
        <v>4657754759162819</v>
      </c>
      <c r="GT103" s="39">
        <v>4607941135662142</v>
      </c>
      <c r="GU103" s="39">
        <v>4556534537050961</v>
      </c>
      <c r="GV103" s="39">
        <v>4446795173832229</v>
      </c>
      <c r="GW103" s="39">
        <v>4436459642756042</v>
      </c>
      <c r="GX103" s="39">
        <v>4348463860395293.5</v>
      </c>
      <c r="GY103" s="39">
        <v>4286591518944169.5</v>
      </c>
      <c r="GZ103" s="39">
        <v>4185483762866678.5</v>
      </c>
      <c r="HA103" s="39">
        <v>4065336880115315.5</v>
      </c>
      <c r="HB103" s="39">
        <v>3975722406798627</v>
      </c>
      <c r="HC103" s="39">
        <v>3790852565568921</v>
      </c>
      <c r="HD103" s="39">
        <v>3638553856130498.5</v>
      </c>
      <c r="HE103" s="39">
        <v>3449736315466322</v>
      </c>
      <c r="HF103" s="39">
        <v>3288657191740935</v>
      </c>
      <c r="HG103" s="39">
        <v>3116150351329290.5</v>
      </c>
      <c r="HH103" s="39">
        <v>2895155313628874.5</v>
      </c>
      <c r="HI103" s="39">
        <v>2720841382241312.5</v>
      </c>
      <c r="HJ103" s="39">
        <v>2516045492970648.5</v>
      </c>
      <c r="HK103" s="39">
        <v>2347614569574410.5</v>
      </c>
      <c r="HL103" s="39">
        <v>2135840639730746</v>
      </c>
      <c r="HM103" s="39">
        <v>1957428514988518</v>
      </c>
      <c r="HN103" s="39">
        <v>1790551055996440.2</v>
      </c>
      <c r="HO103" s="39">
        <v>1589570275461348.2</v>
      </c>
      <c r="HP103" s="39">
        <v>1412353031851172.2</v>
      </c>
      <c r="HQ103" s="39">
        <v>1270162878926951.2</v>
      </c>
      <c r="HR103" s="39">
        <v>1120641094432854.5</v>
      </c>
      <c r="HS103" s="39">
        <v>1010673922646576.1</v>
      </c>
      <c r="HT103" s="39">
        <v>856362242460364.25</v>
      </c>
      <c r="HU103" s="39">
        <v>751969849354591</v>
      </c>
      <c r="HV103" s="39">
        <v>664750261828616.25</v>
      </c>
      <c r="HW103" s="39">
        <v>569275207587560</v>
      </c>
      <c r="HX103" s="39">
        <v>487390142015373.62</v>
      </c>
      <c r="HY103" s="39">
        <v>417918077483618.81</v>
      </c>
      <c r="HZ103" s="39">
        <v>363501811815005.75</v>
      </c>
      <c r="IA103" s="39">
        <v>307092684839123.19</v>
      </c>
      <c r="IB103" s="39">
        <v>247037986698417.19</v>
      </c>
      <c r="IC103" s="39">
        <v>207720807329420.72</v>
      </c>
      <c r="ID103" s="39">
        <v>167912207790687.44</v>
      </c>
      <c r="IE103" s="39">
        <v>137801552305113.72</v>
      </c>
      <c r="IF103" s="39">
        <v>111880793541030.09</v>
      </c>
      <c r="IG103" s="39">
        <v>85779738916554.75</v>
      </c>
      <c r="IH103" s="39">
        <v>72338245127759.656</v>
      </c>
      <c r="II103" s="39">
        <v>56637677143649.383</v>
      </c>
      <c r="IJ103" s="39">
        <v>49856416655345.211</v>
      </c>
      <c r="IK103" s="39">
        <v>34324467413075.844</v>
      </c>
      <c r="IL103" s="39">
        <v>29188521056701.98</v>
      </c>
      <c r="IM103" s="39">
        <v>21351897883000.879</v>
      </c>
      <c r="IN103" s="39">
        <v>19110901648543.801</v>
      </c>
      <c r="IO103" s="39">
        <v>14390989930737.533</v>
      </c>
      <c r="IP103" s="39">
        <v>11222723817761.508</v>
      </c>
      <c r="IQ103" s="39">
        <v>7850677282391.4814</v>
      </c>
      <c r="IR103" s="39">
        <v>6589845348574.7129</v>
      </c>
      <c r="IS103" s="39">
        <v>4955773277918.2871</v>
      </c>
      <c r="IT103" s="39">
        <v>4761229457571.5703</v>
      </c>
      <c r="IU103" s="39">
        <v>3699801737566.416</v>
      </c>
      <c r="IV103" s="39">
        <v>3871529753450.4238</v>
      </c>
      <c r="IW103" s="39">
        <v>2077764136422.5303</v>
      </c>
      <c r="IY103" s="219">
        <v>9.4151675295957666</v>
      </c>
      <c r="IZ103" s="219">
        <v>1.3714892734666193</v>
      </c>
      <c r="JA103" s="33">
        <v>1</v>
      </c>
      <c r="JB103" s="39">
        <v>9959327995931800</v>
      </c>
      <c r="JC103" s="39">
        <v>1756830206672114</v>
      </c>
      <c r="JD103" s="33">
        <v>1</v>
      </c>
      <c r="JE103" s="32">
        <v>1.0330765018671432E+16</v>
      </c>
      <c r="JF103" s="32">
        <v>1781951660134977.2</v>
      </c>
      <c r="JG103" s="32"/>
      <c r="JH103" s="32"/>
      <c r="JI103" s="32">
        <v>2191454371924960</v>
      </c>
      <c r="JJ103" s="32">
        <v>2290838744719800</v>
      </c>
      <c r="JK103" s="32">
        <v>4491876230308920</v>
      </c>
      <c r="JL103" s="32">
        <v>7563564954148210</v>
      </c>
      <c r="JM103" s="32">
        <v>8936377198147010</v>
      </c>
      <c r="JN103" s="32">
        <v>9637287786574710</v>
      </c>
      <c r="JO103" s="32">
        <v>1.01131845571614E+16</v>
      </c>
      <c r="JP103" s="32">
        <v>1.04994364479979E+16</v>
      </c>
      <c r="JQ103" s="32">
        <v>1.02437178143718E+16</v>
      </c>
      <c r="JR103" s="32">
        <v>9482343554897880</v>
      </c>
      <c r="JS103" s="32">
        <v>8446391906711530</v>
      </c>
      <c r="JT103" s="32">
        <v>7180104172149040</v>
      </c>
      <c r="JU103" s="32">
        <v>6138602497571740</v>
      </c>
      <c r="JV103" s="32">
        <v>5276519746843490</v>
      </c>
      <c r="JW103" s="32">
        <v>4259943212331590</v>
      </c>
      <c r="JX103" s="32">
        <v>3079411199972150</v>
      </c>
      <c r="JY103" s="32">
        <v>2077473942460930</v>
      </c>
      <c r="JZ103" s="32">
        <v>1232666642472850</v>
      </c>
      <c r="KA103" s="32">
        <v>680932879798568</v>
      </c>
      <c r="KB103" s="32">
        <v>410294981624771</v>
      </c>
      <c r="KC103" s="32">
        <v>235303048680524</v>
      </c>
      <c r="KD103" s="32">
        <v>153703340814118</v>
      </c>
      <c r="KE103" s="32">
        <v>95237396753117.406</v>
      </c>
      <c r="KF103" s="32">
        <v>59540715876081.898</v>
      </c>
      <c r="KG103" s="32">
        <v>33816963075284.102</v>
      </c>
      <c r="KH103" s="32">
        <v>17976593704091.898</v>
      </c>
      <c r="KI103" s="32">
        <v>8352529210725.5801</v>
      </c>
      <c r="KJ103" s="32">
        <v>4976812160106.0195</v>
      </c>
      <c r="KK103" s="32">
        <v>3152845037199.6499</v>
      </c>
      <c r="KL103" s="32">
        <v>2614222557987.0698</v>
      </c>
      <c r="KM103" s="33">
        <v>1</v>
      </c>
      <c r="KN103" s="32">
        <v>7277313396731010</v>
      </c>
      <c r="KO103" s="32">
        <v>108584.56476605606</v>
      </c>
      <c r="KP103" s="32">
        <v>5697857529395130</v>
      </c>
      <c r="KQ103" s="32">
        <v>4677215210218830</v>
      </c>
      <c r="KR103" s="32">
        <v>5657453688562990</v>
      </c>
      <c r="KS103" s="32">
        <v>6688720798938440</v>
      </c>
      <c r="KT103" s="32">
        <v>5496311083173140</v>
      </c>
      <c r="KU103" s="32">
        <v>4992432838674270</v>
      </c>
      <c r="KV103" s="32">
        <v>5169248488835160</v>
      </c>
      <c r="KW103" s="32">
        <v>5107119832262910</v>
      </c>
      <c r="KX103" s="32">
        <v>5801927012786940</v>
      </c>
      <c r="KY103" s="32">
        <v>6198370228945950</v>
      </c>
      <c r="KZ103" s="32">
        <v>5631891343882340</v>
      </c>
      <c r="LA103" s="32">
        <v>6496257102758660</v>
      </c>
      <c r="LB103" s="32">
        <v>6333698038785600</v>
      </c>
      <c r="LC103" s="32">
        <v>6759728363619850</v>
      </c>
      <c r="LD103" s="32">
        <v>6914975436353880</v>
      </c>
      <c r="LE103" s="32">
        <v>7157568591316100</v>
      </c>
      <c r="LF103" s="32">
        <v>7310820426252460</v>
      </c>
      <c r="LG103" s="32">
        <v>7433035040876070</v>
      </c>
      <c r="LH103" s="32">
        <v>7967542870641220</v>
      </c>
      <c r="LI103" s="32">
        <v>8342480792677730</v>
      </c>
      <c r="LJ103" s="32">
        <v>8509158851138530</v>
      </c>
      <c r="LK103" s="32">
        <v>8470587895400860</v>
      </c>
      <c r="LL103" s="32">
        <v>8376408942053560</v>
      </c>
      <c r="LM103" s="32">
        <v>9014441244219050</v>
      </c>
      <c r="LN103" s="32">
        <v>8976631876588790</v>
      </c>
      <c r="LO103" s="32">
        <v>9204320977368370</v>
      </c>
      <c r="LP103" s="32">
        <v>9194610248436080</v>
      </c>
      <c r="LQ103" s="32">
        <v>9322679835187760</v>
      </c>
      <c r="LR103" s="32">
        <v>9459746639544270</v>
      </c>
      <c r="LS103" s="32">
        <v>9235022183453440</v>
      </c>
      <c r="LT103" s="32">
        <v>9538825516651410</v>
      </c>
      <c r="LU103" s="32">
        <v>9817654634805180</v>
      </c>
      <c r="LV103" s="32">
        <v>9268146745648230</v>
      </c>
      <c r="LW103" s="32">
        <v>9546444976144770</v>
      </c>
      <c r="LX103" s="32">
        <v>9494768775576930</v>
      </c>
      <c r="LY103" s="32">
        <v>9130668636999540</v>
      </c>
      <c r="LZ103" s="32">
        <v>9287711988943490</v>
      </c>
      <c r="MA103" s="32">
        <v>9009700707243940</v>
      </c>
      <c r="MB103" s="32">
        <v>8874363701247340</v>
      </c>
      <c r="MC103" s="32">
        <v>9046787660125180</v>
      </c>
      <c r="MD103" s="32">
        <v>8681331052683340</v>
      </c>
      <c r="ME103" s="32">
        <v>8622700317259820</v>
      </c>
      <c r="MF103" s="32">
        <v>8574292276418740</v>
      </c>
      <c r="MG103" s="32">
        <v>8592875472427670</v>
      </c>
      <c r="MH103" s="32">
        <v>8203297174174050</v>
      </c>
      <c r="MI103" s="32">
        <v>7949518006545380</v>
      </c>
      <c r="MJ103" s="32">
        <v>7701773419691660</v>
      </c>
      <c r="MK103" s="32">
        <v>7293366290674070</v>
      </c>
      <c r="ML103" s="32">
        <v>7008568954666350</v>
      </c>
      <c r="MM103" s="32">
        <v>6566082209038630</v>
      </c>
      <c r="MN103" s="32">
        <v>6458329425539450</v>
      </c>
      <c r="MO103" s="32">
        <v>6087398896191560</v>
      </c>
      <c r="MP103" s="32">
        <v>5776902422509120</v>
      </c>
      <c r="MQ103" s="32">
        <v>5420957563518470</v>
      </c>
      <c r="MR103" s="32">
        <v>5069326355796630</v>
      </c>
      <c r="MS103" s="32">
        <v>4745921900798140</v>
      </c>
      <c r="MT103" s="32">
        <v>4470292013797660</v>
      </c>
      <c r="MU103" s="32">
        <v>4223602524504990</v>
      </c>
      <c r="MV103" s="32">
        <v>4027902793808860</v>
      </c>
      <c r="MW103" s="32">
        <v>3659950184698570</v>
      </c>
      <c r="MX103" s="32">
        <v>3285800905127620</v>
      </c>
      <c r="MY103" s="32">
        <v>2950783495011600</v>
      </c>
      <c r="MZ103" s="32">
        <v>2670369201073570</v>
      </c>
      <c r="NA103" s="32">
        <v>2413099837948630</v>
      </c>
      <c r="NB103" s="32">
        <v>2248679287067150</v>
      </c>
      <c r="NC103" s="32">
        <v>2009984179565840</v>
      </c>
      <c r="ND103" s="32">
        <v>1728085136423260</v>
      </c>
      <c r="NE103" s="32">
        <v>1593326042133120</v>
      </c>
      <c r="NF103" s="32">
        <v>1359553246370180</v>
      </c>
      <c r="NG103" s="32">
        <v>1181876745548500</v>
      </c>
      <c r="NH103" s="32">
        <v>1069876016842090</v>
      </c>
      <c r="NI103" s="32">
        <v>923736655958201</v>
      </c>
      <c r="NJ103" s="32">
        <v>773293344319907</v>
      </c>
      <c r="NK103" s="32">
        <v>653192422231529</v>
      </c>
      <c r="NL103" s="32">
        <v>582959857430254</v>
      </c>
      <c r="NM103" s="32">
        <v>478984851542589</v>
      </c>
      <c r="NN103" s="32">
        <v>373395602528186</v>
      </c>
      <c r="NO103" s="32">
        <v>329114703907793</v>
      </c>
      <c r="NP103" s="32">
        <v>284982401379149</v>
      </c>
      <c r="NQ103" s="32">
        <v>202208490688417</v>
      </c>
      <c r="NR103" s="32">
        <v>170124170432234</v>
      </c>
      <c r="NS103" s="32">
        <v>142039105873525</v>
      </c>
      <c r="NT103" s="32">
        <v>109610673638808</v>
      </c>
      <c r="NU103" s="32">
        <v>81648982201944.297</v>
      </c>
      <c r="NV103" s="32">
        <v>69370069753304.898</v>
      </c>
      <c r="NW103" s="32">
        <v>51256366443976.203</v>
      </c>
      <c r="NX103" s="32">
        <v>39659519570846.797</v>
      </c>
      <c r="NY103" s="32">
        <v>36367727392492</v>
      </c>
      <c r="NZ103" s="32">
        <v>28160642405711.199</v>
      </c>
      <c r="OA103" s="32">
        <v>18893119490538.602</v>
      </c>
      <c r="OB103" s="32">
        <v>20975961914093.301</v>
      </c>
      <c r="OC103" s="32">
        <v>12209799244539.5</v>
      </c>
      <c r="OD103" s="32">
        <v>15121567307945.4</v>
      </c>
      <c r="OE103" s="32">
        <v>7193090483423.7695</v>
      </c>
      <c r="OF103" s="32">
        <v>5781368976895</v>
      </c>
      <c r="OG103" s="32">
        <v>3729795337905.79</v>
      </c>
      <c r="OH103" s="32">
        <v>3141084979817.2002</v>
      </c>
      <c r="OI103" s="32">
        <v>3314808910694.6899</v>
      </c>
      <c r="OJ103" s="32">
        <v>5482627379444.7803</v>
      </c>
      <c r="OL103" s="173">
        <v>250.25621086214147</v>
      </c>
      <c r="OM103" s="173">
        <v>63.006485300431358</v>
      </c>
      <c r="ON103" s="173" t="e">
        <v>#N/A</v>
      </c>
      <c r="OO103" s="173" t="e">
        <v>#N/A</v>
      </c>
      <c r="OP103" s="6">
        <v>164.09733825420352</v>
      </c>
      <c r="OQ103" s="6">
        <v>10.242257689546898</v>
      </c>
      <c r="OR103" s="6">
        <v>234.8442100384899</v>
      </c>
      <c r="OS103" s="6">
        <v>50.268301101914389</v>
      </c>
      <c r="OT103" s="75"/>
      <c r="OU103" s="75"/>
      <c r="OV103" s="75"/>
      <c r="OW103" s="75"/>
      <c r="OX103" s="39"/>
      <c r="OY103" s="39"/>
      <c r="OZ103" s="39"/>
      <c r="PA103" s="39"/>
      <c r="PB103" s="39"/>
      <c r="PC103" s="39"/>
      <c r="PD103" s="39"/>
      <c r="PE103" s="39"/>
      <c r="PF103" s="39"/>
      <c r="PG103" s="39"/>
      <c r="PH103" s="39"/>
      <c r="PI103" s="39"/>
      <c r="PJ103" s="39"/>
      <c r="PK103" s="39"/>
      <c r="PL103" s="39"/>
      <c r="PM103" s="39"/>
      <c r="PN103" s="39"/>
      <c r="PO103" s="39"/>
      <c r="PP103" s="39"/>
      <c r="PQ103" s="39"/>
      <c r="PR103" s="39"/>
      <c r="PS103" s="39"/>
      <c r="PT103" s="39"/>
      <c r="PU103" s="39"/>
      <c r="PV103" s="39"/>
      <c r="PW103" s="39"/>
      <c r="PX103" s="39"/>
      <c r="PY103" s="39"/>
      <c r="PZ103" s="39"/>
      <c r="QA103" s="39"/>
      <c r="QB103" s="39"/>
      <c r="QC103" s="39"/>
      <c r="QD103" s="39"/>
      <c r="QE103" s="39"/>
      <c r="QF103" s="39"/>
      <c r="QG103" s="39"/>
      <c r="QH103" s="39"/>
      <c r="QI103" s="39"/>
      <c r="QJ103" s="39"/>
      <c r="QK103" s="39"/>
      <c r="QL103" s="39"/>
      <c r="QM103" s="39"/>
      <c r="QN103" s="39"/>
      <c r="QO103" s="39"/>
      <c r="QP103" s="39"/>
      <c r="QQ103" s="39"/>
      <c r="QR103" s="39"/>
      <c r="QS103" s="39"/>
      <c r="QT103" s="39"/>
      <c r="QU103" s="39"/>
      <c r="QV103" s="39"/>
      <c r="QW103" s="39"/>
      <c r="QX103" s="39"/>
      <c r="QY103" s="39"/>
      <c r="QZ103" s="39"/>
      <c r="RA103" s="39"/>
      <c r="RB103" s="39"/>
      <c r="RC103" s="39"/>
      <c r="RD103" s="39"/>
      <c r="RE103" s="39"/>
      <c r="RF103" s="39"/>
      <c r="RG103" s="39"/>
      <c r="RH103" s="39"/>
      <c r="RI103" s="39"/>
      <c r="RJ103" s="39"/>
      <c r="RK103" s="39"/>
      <c r="RL103" s="39"/>
      <c r="RM103" s="39"/>
      <c r="RN103" s="39"/>
      <c r="RO103" s="39"/>
      <c r="RP103" s="39"/>
      <c r="RQ103" s="39"/>
      <c r="RR103" s="39"/>
      <c r="RS103" s="39"/>
      <c r="RT103" s="39"/>
      <c r="RU103" s="39"/>
      <c r="RV103" s="39"/>
      <c r="RW103" s="39"/>
      <c r="RX103" s="39"/>
      <c r="RY103" s="39"/>
      <c r="RZ103" s="39"/>
      <c r="SA103" s="39"/>
      <c r="SB103" s="39"/>
      <c r="SC103" s="39"/>
      <c r="SD103" s="39"/>
      <c r="SE103" s="39"/>
      <c r="SF103" s="39"/>
      <c r="SG103" s="39"/>
      <c r="SH103" s="39"/>
      <c r="SI103" s="39"/>
      <c r="SJ103" s="39"/>
      <c r="SK103" s="39"/>
      <c r="SL103" s="39"/>
      <c r="SM103" s="39"/>
      <c r="SN103" s="39"/>
      <c r="SO103" s="39"/>
      <c r="SP103" s="39"/>
      <c r="SS103" s="39">
        <v>12060182183936</v>
      </c>
      <c r="ST103" s="39">
        <v>197494910746624</v>
      </c>
      <c r="SU103" s="39">
        <v>146868839383040</v>
      </c>
      <c r="SV103" s="39">
        <v>6862462255104</v>
      </c>
      <c r="SW103" s="39">
        <v>132776749694976</v>
      </c>
      <c r="SX103" s="39">
        <v>105141554380800</v>
      </c>
      <c r="SY103" s="39">
        <v>54503210483712</v>
      </c>
      <c r="SZ103" s="39">
        <v>3452848046080</v>
      </c>
      <c r="TA103" s="39">
        <v>79964716138496</v>
      </c>
      <c r="TB103" s="39">
        <v>99057171169280</v>
      </c>
      <c r="TC103" s="39">
        <v>54290236309504</v>
      </c>
      <c r="TD103" s="39">
        <v>34717176954880</v>
      </c>
      <c r="TE103" s="39">
        <v>56715714232320</v>
      </c>
      <c r="TF103" s="39">
        <v>38004915699712</v>
      </c>
      <c r="TG103" s="39">
        <v>44675339649024</v>
      </c>
      <c r="TH103" s="39">
        <v>56816662740992</v>
      </c>
      <c r="TI103" s="39">
        <v>54394473152512</v>
      </c>
      <c r="TJ103" s="39">
        <v>40260289429504</v>
      </c>
      <c r="TK103" s="39">
        <v>37597304848384</v>
      </c>
      <c r="TL103" s="39">
        <v>40580289658880</v>
      </c>
      <c r="TM103" s="39">
        <v>34014511497216</v>
      </c>
      <c r="TN103" s="39">
        <v>44355935010816</v>
      </c>
      <c r="TO103" s="39">
        <v>35713986854912</v>
      </c>
      <c r="TP103" s="39">
        <v>56605877993472</v>
      </c>
      <c r="TQ103" s="39">
        <v>48661501313024</v>
      </c>
      <c r="TR103" s="39">
        <v>38610569003008</v>
      </c>
      <c r="TS103" s="39">
        <v>30956719177728</v>
      </c>
      <c r="TT103" s="39">
        <v>40676746067968</v>
      </c>
      <c r="TU103" s="39">
        <v>33396665352192</v>
      </c>
      <c r="TV103" s="39">
        <v>32183945265152</v>
      </c>
      <c r="TW103" s="39">
        <v>38463344738304</v>
      </c>
      <c r="TX103" s="39">
        <v>24544209272832</v>
      </c>
      <c r="TY103" s="39">
        <v>33953153024000</v>
      </c>
      <c r="TZ103" s="39">
        <v>34089962831872</v>
      </c>
      <c r="UA103" s="39">
        <v>34299462025216</v>
      </c>
      <c r="UB103" s="39">
        <v>29106450202624</v>
      </c>
      <c r="UC103" s="39">
        <v>43053318406144</v>
      </c>
      <c r="UD103" s="39">
        <v>29009010229248</v>
      </c>
      <c r="UE103" s="39">
        <v>31450309066752</v>
      </c>
      <c r="UF103" s="39">
        <v>23876828397568</v>
      </c>
      <c r="UG103" s="39">
        <v>34980044472320</v>
      </c>
      <c r="UH103" s="39">
        <v>32986418380800</v>
      </c>
      <c r="UI103" s="39">
        <v>33945680871424</v>
      </c>
      <c r="UJ103" s="39">
        <v>39322803765248</v>
      </c>
      <c r="UK103" s="39">
        <v>18945107034112</v>
      </c>
      <c r="UL103" s="39">
        <v>21234223939584</v>
      </c>
      <c r="UM103" s="39">
        <v>28741052923904</v>
      </c>
      <c r="UN103" s="39">
        <v>30991177482240</v>
      </c>
      <c r="UO103" s="39">
        <v>20938038968320</v>
      </c>
      <c r="UP103" s="39">
        <v>36853071740928</v>
      </c>
      <c r="UQ103" s="39">
        <v>22626558803968</v>
      </c>
      <c r="UR103" s="39">
        <v>24782393311232</v>
      </c>
      <c r="US103" s="39">
        <v>29783423451136</v>
      </c>
      <c r="UT103" s="39">
        <v>21961570779136</v>
      </c>
      <c r="UU103" s="39">
        <v>15062999760896</v>
      </c>
      <c r="UV103" s="39">
        <v>17541186453504</v>
      </c>
      <c r="UW103" s="39">
        <v>19659157929984</v>
      </c>
      <c r="UX103" s="39">
        <v>17477325029376</v>
      </c>
      <c r="UY103" s="39">
        <v>14769234903040</v>
      </c>
      <c r="UZ103" s="39">
        <v>14550279651328</v>
      </c>
      <c r="VA103" s="39">
        <v>15005034479616</v>
      </c>
      <c r="VB103" s="39">
        <v>15380158349312</v>
      </c>
      <c r="VC103" s="39">
        <v>11866447282176</v>
      </c>
      <c r="VD103" s="39">
        <v>13759003230208</v>
      </c>
      <c r="VE103" s="39">
        <v>9580695257088</v>
      </c>
      <c r="VF103" s="39">
        <v>9877230452736</v>
      </c>
      <c r="VG103" s="39">
        <v>5492478312448</v>
      </c>
      <c r="VH103" s="39">
        <v>10176533889024</v>
      </c>
      <c r="VI103" s="39">
        <v>7885206585344</v>
      </c>
      <c r="VJ103" s="39">
        <v>9326604320768</v>
      </c>
      <c r="VK103" s="39">
        <v>6452568653824</v>
      </c>
      <c r="VL103" s="39">
        <v>4944946528256</v>
      </c>
      <c r="VM103" s="39">
        <v>4410629947392</v>
      </c>
      <c r="VN103" s="39">
        <v>4111224012800</v>
      </c>
      <c r="VO103" s="39">
        <v>3302122586112</v>
      </c>
      <c r="VP103" s="39">
        <v>3481384517632</v>
      </c>
      <c r="VQ103" s="39">
        <v>3352218828800</v>
      </c>
      <c r="VR103" s="39">
        <v>3096770248704</v>
      </c>
      <c r="VS103" s="39">
        <v>3131856912384</v>
      </c>
      <c r="VT103" s="39">
        <v>1877071757312</v>
      </c>
      <c r="VU103" s="39">
        <v>1774383792128</v>
      </c>
      <c r="VV103" s="39">
        <v>1589765210112</v>
      </c>
      <c r="VW103" s="39">
        <v>1876830584832</v>
      </c>
      <c r="VX103" s="39">
        <v>1879432232960</v>
      </c>
      <c r="VY103" s="39">
        <v>1722725695488</v>
      </c>
      <c r="VZ103" s="39">
        <v>882375852032</v>
      </c>
      <c r="WA103" s="39">
        <v>1560519376896</v>
      </c>
      <c r="WB103" s="39">
        <v>878195965952</v>
      </c>
      <c r="WC103" s="39">
        <v>1107738886144</v>
      </c>
      <c r="WD103" s="39">
        <v>637452615680</v>
      </c>
      <c r="WE103" s="39">
        <v>1043336855552</v>
      </c>
      <c r="WF103" s="39">
        <v>1257745940480</v>
      </c>
      <c r="WG103" s="39">
        <v>661287534592</v>
      </c>
      <c r="WH103" s="39">
        <v>649932374016</v>
      </c>
      <c r="WI103" s="39">
        <v>607858655232</v>
      </c>
      <c r="WJ103" s="39">
        <v>423568801792</v>
      </c>
      <c r="WK103" s="39">
        <v>673789968384</v>
      </c>
      <c r="WL103" s="39">
        <v>666999717888</v>
      </c>
      <c r="WM103" s="39">
        <v>423195017216</v>
      </c>
      <c r="WN103" s="36"/>
      <c r="WO103" s="37">
        <v>1.1968868202663048</v>
      </c>
      <c r="WP103" s="37" t="e">
        <v>#N/A</v>
      </c>
      <c r="WQ103" s="37">
        <v>24.938258402655975</v>
      </c>
      <c r="WR103" s="37" t="e">
        <v>#N/A</v>
      </c>
      <c r="WS103" s="37">
        <v>8.5811153656135364</v>
      </c>
      <c r="WT103" s="37" t="e">
        <v>#N/A</v>
      </c>
      <c r="WU103" s="37">
        <v>178.79557928715263</v>
      </c>
      <c r="WV103" t="e">
        <v>#N/A</v>
      </c>
      <c r="WW103"/>
      <c r="WX103" s="39">
        <v>3.9882146934911047</v>
      </c>
      <c r="WY103" s="39">
        <v>150.72324324324393</v>
      </c>
      <c r="WZ103" s="39">
        <v>11.901420847317549</v>
      </c>
      <c r="XA103" s="39">
        <v>67.141630901287556</v>
      </c>
      <c r="XB103" s="227">
        <v>8083791287396046</v>
      </c>
      <c r="XC103" s="227">
        <v>900564506226848.25</v>
      </c>
      <c r="XD103" s="39">
        <v>229.10575290193731</v>
      </c>
      <c r="XE103" s="39">
        <v>28.655717402641258</v>
      </c>
      <c r="XF103" s="47">
        <v>270.10967288483579</v>
      </c>
      <c r="XG103" s="47">
        <v>42.02665279162742</v>
      </c>
      <c r="XH103" s="220"/>
      <c r="XI103" s="223"/>
      <c r="XJ103" s="223"/>
      <c r="XK103" s="187">
        <v>36588894705204</v>
      </c>
      <c r="XL103" s="187">
        <v>201533643401947</v>
      </c>
      <c r="XM103" s="187">
        <v>949550168286966</v>
      </c>
      <c r="XN103" s="187">
        <v>1863220132777140</v>
      </c>
      <c r="XO103" s="187">
        <v>2882234500042140</v>
      </c>
      <c r="XP103" s="187">
        <v>4002072716849660</v>
      </c>
      <c r="XQ103" s="187">
        <v>5212551886529160</v>
      </c>
      <c r="XR103" s="187">
        <v>6375829721996720</v>
      </c>
      <c r="XS103" s="187">
        <v>7399079238952050</v>
      </c>
      <c r="XT103" s="187">
        <v>8236770326544030</v>
      </c>
      <c r="XU103" s="187">
        <v>8893414374364910</v>
      </c>
      <c r="XV103" s="187">
        <v>9285733876383080</v>
      </c>
      <c r="XW103" s="187">
        <v>9229017421664950</v>
      </c>
      <c r="XX103" s="187">
        <v>8745872603253170</v>
      </c>
      <c r="XY103" s="187">
        <v>7800176585211620</v>
      </c>
      <c r="XZ103" s="187">
        <v>6433546557681020</v>
      </c>
      <c r="YA103" s="187">
        <v>4847689005384270</v>
      </c>
      <c r="YB103" s="187">
        <v>3279362036965800</v>
      </c>
      <c r="YC103" s="187">
        <v>1960073778225910</v>
      </c>
      <c r="YD103" s="187">
        <v>1008338443830990</v>
      </c>
      <c r="YE103" s="187">
        <v>424747347719448</v>
      </c>
      <c r="YF103" s="187">
        <v>128447965381613</v>
      </c>
      <c r="YG103" s="187">
        <v>17650347067004</v>
      </c>
      <c r="YH103" s="187">
        <v>120756459760.061</v>
      </c>
      <c r="YI103" s="187">
        <v>274515266071.23901</v>
      </c>
      <c r="YJ103" s="187">
        <v>823741151382.57703</v>
      </c>
      <c r="YK103" s="187">
        <v>701196155361.14905</v>
      </c>
      <c r="YL103" s="187">
        <v>323002945140.43903</v>
      </c>
      <c r="YM103" s="187">
        <v>106065346385.60699</v>
      </c>
      <c r="YN103" s="187">
        <v>27225093434.614201</v>
      </c>
      <c r="YO103" s="187">
        <v>6378911820.83354</v>
      </c>
      <c r="YP103" s="187">
        <v>2812647864.0913</v>
      </c>
      <c r="YQ103" s="187">
        <v>2166581182.0732698</v>
      </c>
      <c r="YR103" s="187">
        <v>2138240239.27229</v>
      </c>
      <c r="YS103" s="187">
        <v>2133256339.95327</v>
      </c>
      <c r="YT103"/>
      <c r="YU103" s="187"/>
      <c r="YV103" s="187"/>
      <c r="YW103" s="187"/>
      <c r="YX103" s="187">
        <v>140728514312850</v>
      </c>
      <c r="YY103" s="187">
        <v>229108644196104</v>
      </c>
      <c r="YZ103" s="187">
        <v>231141766058218</v>
      </c>
      <c r="ZA103" s="187">
        <v>295433230266912</v>
      </c>
      <c r="ZB103" s="187">
        <v>417060444313223</v>
      </c>
      <c r="ZC103" s="187">
        <v>563172885865920</v>
      </c>
      <c r="ZD103" s="187">
        <v>718752024689144</v>
      </c>
      <c r="ZE103" s="187">
        <v>865141332523801</v>
      </c>
      <c r="ZF103" s="187">
        <v>992577166246946</v>
      </c>
      <c r="ZG103" s="187">
        <v>1097171204314350</v>
      </c>
      <c r="ZH103" s="187">
        <v>1180761797142320</v>
      </c>
      <c r="ZI103" s="187">
        <v>1231909870173120</v>
      </c>
      <c r="ZJ103" s="187">
        <v>1225063452943210</v>
      </c>
      <c r="ZK103" s="187">
        <v>1162294989981110</v>
      </c>
      <c r="ZL103" s="187">
        <v>1038089263273310</v>
      </c>
      <c r="ZM103" s="187">
        <v>857520100209102</v>
      </c>
      <c r="ZN103" s="187">
        <v>647482677728895</v>
      </c>
      <c r="ZO103" s="187">
        <v>439700143757451</v>
      </c>
      <c r="ZP103" s="187">
        <v>265232343593715</v>
      </c>
      <c r="ZQ103" s="187">
        <v>139928177219816</v>
      </c>
      <c r="ZR103" s="187">
        <v>64011358686568.398</v>
      </c>
      <c r="ZS103" s="187">
        <v>26486492401003.102</v>
      </c>
      <c r="ZT103" s="187">
        <v>11191949573580.4</v>
      </c>
      <c r="ZU103" s="187">
        <v>803234533389.57996</v>
      </c>
      <c r="ZV103" s="187">
        <v>1414049938426.3101</v>
      </c>
      <c r="ZW103" s="187">
        <v>2530933547191.3101</v>
      </c>
      <c r="ZX103" s="187">
        <v>2331073807433.6802</v>
      </c>
      <c r="ZY103" s="187">
        <v>1427567050589.6499</v>
      </c>
      <c r="ZZ103" s="187">
        <v>653095228271.33398</v>
      </c>
      <c r="AAA103" s="187">
        <v>229148809585.90399</v>
      </c>
      <c r="AAB103" s="187">
        <v>64184324879.389099</v>
      </c>
      <c r="AAC103" s="187">
        <v>31202063440.875702</v>
      </c>
      <c r="AAD103" s="187">
        <v>36716520946.594299</v>
      </c>
      <c r="AAE103" s="187">
        <v>44955771743.120697</v>
      </c>
      <c r="AAF103" s="187">
        <v>46050675322.8078</v>
      </c>
    </row>
    <row r="104" spans="1:708" ht="15" thickBot="1" x14ac:dyDescent="0.35">
      <c r="A104" s="2">
        <v>43133</v>
      </c>
      <c r="B104" s="4" t="s">
        <v>6</v>
      </c>
      <c r="C104" s="4" t="s">
        <v>29</v>
      </c>
      <c r="D104" s="4">
        <v>75</v>
      </c>
      <c r="E104" s="3">
        <v>0.68825231481481486</v>
      </c>
      <c r="F104" s="3">
        <v>0.69172453703703696</v>
      </c>
      <c r="G104" s="196"/>
      <c r="H104" s="57">
        <v>43133.688252314816</v>
      </c>
      <c r="I104" s="57">
        <v>43133.691724537035</v>
      </c>
      <c r="J104" s="196">
        <f t="shared" si="2"/>
        <v>98</v>
      </c>
      <c r="K104" s="77">
        <v>2.8</v>
      </c>
      <c r="L104" s="53">
        <v>92</v>
      </c>
      <c r="M104" s="53">
        <v>7.9</v>
      </c>
      <c r="N104" s="53">
        <v>1.6</v>
      </c>
      <c r="O104" s="53">
        <v>297</v>
      </c>
      <c r="P104" s="53">
        <v>981.1</v>
      </c>
      <c r="Q104" s="54">
        <v>54</v>
      </c>
      <c r="R104" s="210" t="s">
        <v>32</v>
      </c>
      <c r="S104" s="211">
        <v>14.04</v>
      </c>
      <c r="T104" s="211">
        <v>1.9599813866914841</v>
      </c>
      <c r="U104" s="212">
        <v>3151.8666666666668</v>
      </c>
      <c r="V104" s="78">
        <v>75</v>
      </c>
      <c r="W104" s="116">
        <v>5.8076923076923075</v>
      </c>
      <c r="X104" s="116">
        <v>77.191680602006684</v>
      </c>
      <c r="Y104" s="116">
        <v>3.2570025083612042</v>
      </c>
      <c r="Z104" s="117">
        <v>22.272777762207451</v>
      </c>
      <c r="AA104" s="117">
        <v>2776.3066436120398</v>
      </c>
      <c r="AB104" s="116">
        <v>1.4006038327090304</v>
      </c>
      <c r="AC104" s="116">
        <v>2.0439055534782615</v>
      </c>
      <c r="AD104" s="116">
        <v>71.522784280936449</v>
      </c>
      <c r="AE104" s="116">
        <v>19.882132882274256</v>
      </c>
      <c r="AF104" s="116">
        <v>439.34092809364546</v>
      </c>
      <c r="AG104" s="116">
        <v>1.2624842396989986</v>
      </c>
      <c r="AH104" s="116">
        <v>86.304034280936449</v>
      </c>
      <c r="AI104" s="116">
        <v>451.71780936454849</v>
      </c>
      <c r="AJ104" s="118">
        <v>75.259615384615387</v>
      </c>
      <c r="AK104" s="83">
        <v>2776.2601670666663</v>
      </c>
      <c r="AL104" s="84">
        <v>15.039338393099289</v>
      </c>
      <c r="AM104" s="76"/>
      <c r="AN104" s="48">
        <v>512.61110519914916</v>
      </c>
      <c r="AO104" s="49">
        <v>47.345858244557562</v>
      </c>
      <c r="AP104" s="48">
        <v>1.3714946776432113</v>
      </c>
      <c r="AQ104" s="49">
        <v>2.6626508855536413E-2</v>
      </c>
      <c r="AR104" s="49">
        <v>1.1452989012601622</v>
      </c>
      <c r="AS104" s="49">
        <v>3.6996496184146218E-3</v>
      </c>
      <c r="AT104" s="89">
        <v>1218.383010458223</v>
      </c>
      <c r="AU104" s="90">
        <v>99.298039289640457</v>
      </c>
      <c r="AV104" s="89">
        <v>792.96996176060895</v>
      </c>
      <c r="AW104" s="90">
        <v>64.626937295191013</v>
      </c>
      <c r="AX104" s="74">
        <v>916.55722590674554</v>
      </c>
      <c r="AY104" s="74">
        <v>61.135719140325158</v>
      </c>
      <c r="AZ104" s="74">
        <v>688.08428043804179</v>
      </c>
      <c r="BA104" s="90">
        <v>47.390117548029728</v>
      </c>
      <c r="BB104" s="89">
        <v>2551.7691587608119</v>
      </c>
      <c r="BC104" s="74">
        <v>177.0256040206722</v>
      </c>
      <c r="BD104" s="74">
        <v>949.17995619314092</v>
      </c>
      <c r="BE104" s="70">
        <v>64.433242097232636</v>
      </c>
      <c r="BF104" s="74">
        <v>625.26841711181214</v>
      </c>
      <c r="BG104" s="69">
        <v>51.962997871497379</v>
      </c>
      <c r="BH104" s="88">
        <v>330.95629150521478</v>
      </c>
      <c r="BI104" s="70">
        <v>26.972889932763362</v>
      </c>
      <c r="BJ104" s="70">
        <v>344.61707153374942</v>
      </c>
      <c r="BK104" s="70">
        <v>23.734655758514609</v>
      </c>
      <c r="BL104" s="70">
        <v>313.15665384833363</v>
      </c>
      <c r="BM104" s="69">
        <v>26.024916806978755</v>
      </c>
      <c r="BN104" s="71">
        <v>801799.3929502744</v>
      </c>
      <c r="BO104" s="72">
        <v>811293.42803646671</v>
      </c>
      <c r="BP104" s="73">
        <v>2501343015951230.5</v>
      </c>
      <c r="BQ104" s="73">
        <v>2530961195467008</v>
      </c>
      <c r="BR104" s="49">
        <v>100.93055428783546</v>
      </c>
      <c r="BS104" s="49">
        <v>103.13721063252039</v>
      </c>
      <c r="BT104" s="70">
        <v>314.86920454630575</v>
      </c>
      <c r="BU104" s="69">
        <v>321.75322626659221</v>
      </c>
      <c r="BV104" s="85">
        <v>382796304286279.81</v>
      </c>
      <c r="BW104" s="75">
        <v>467477422082930.75</v>
      </c>
      <c r="BX104" s="75">
        <v>590866243700932.62</v>
      </c>
      <c r="BY104" s="75">
        <v>631818113550112.87</v>
      </c>
      <c r="BZ104" s="75">
        <v>522934576159846.37</v>
      </c>
      <c r="CA104" s="75">
        <v>720997844669258.62</v>
      </c>
      <c r="CB104" s="75">
        <v>898889512583814</v>
      </c>
      <c r="CC104" s="75">
        <v>945788001741607.25</v>
      </c>
      <c r="CD104" s="75">
        <v>982813674852713.37</v>
      </c>
      <c r="CE104" s="75">
        <v>1097895743673881</v>
      </c>
      <c r="CF104" s="75">
        <v>1185341338456013</v>
      </c>
      <c r="CG104" s="75">
        <v>1259255322600900.2</v>
      </c>
      <c r="CH104" s="75">
        <v>1410819568433087.5</v>
      </c>
      <c r="CI104" s="75">
        <v>1469097299045384.5</v>
      </c>
      <c r="CJ104" s="75">
        <v>1562202360134969.5</v>
      </c>
      <c r="CK104" s="75">
        <v>1610466137559036.7</v>
      </c>
      <c r="CL104" s="75">
        <v>1771152071671495.2</v>
      </c>
      <c r="CM104" s="75">
        <v>1885714665398124.5</v>
      </c>
      <c r="CN104" s="75">
        <v>1992933134584629.5</v>
      </c>
      <c r="CO104" s="75">
        <v>2212960354823549.7</v>
      </c>
      <c r="CP104" s="75">
        <v>2281822966141693.5</v>
      </c>
      <c r="CQ104" s="75">
        <v>2358849140029123</v>
      </c>
      <c r="CR104" s="75">
        <v>2610356207771094.5</v>
      </c>
      <c r="CS104" s="75">
        <v>2727709080845485</v>
      </c>
      <c r="CT104" s="75">
        <v>2865852475773136</v>
      </c>
      <c r="CU104" s="75">
        <v>3073412278199101.5</v>
      </c>
      <c r="CV104" s="75">
        <v>3265987959932165.5</v>
      </c>
      <c r="CW104" s="75">
        <v>3329292721490582.5</v>
      </c>
      <c r="CX104" s="75">
        <v>3476167147857136.5</v>
      </c>
      <c r="CY104" s="75">
        <v>3566299825790399</v>
      </c>
      <c r="CZ104" s="75">
        <v>3542428730382019</v>
      </c>
      <c r="DA104" s="75">
        <v>3684728191943218</v>
      </c>
      <c r="DB104" s="75">
        <v>3702517224057343.5</v>
      </c>
      <c r="DC104" s="75">
        <v>3795524835362077.5</v>
      </c>
      <c r="DD104" s="75">
        <v>3847359319984090</v>
      </c>
      <c r="DE104" s="75">
        <v>3896982897066682</v>
      </c>
      <c r="DF104" s="75">
        <v>3913254371664359.5</v>
      </c>
      <c r="DG104" s="75">
        <v>3858043556929653.5</v>
      </c>
      <c r="DH104" s="75">
        <v>3864493008714927.5</v>
      </c>
      <c r="DI104" s="75">
        <v>3809854667077000.5</v>
      </c>
      <c r="DJ104" s="75">
        <v>3772968446978926</v>
      </c>
      <c r="DK104" s="75">
        <v>3714931652660611</v>
      </c>
      <c r="DL104" s="75">
        <v>3684357703905796</v>
      </c>
      <c r="DM104" s="75">
        <v>3674785974907422.5</v>
      </c>
      <c r="DN104" s="75">
        <v>3633763478404857</v>
      </c>
      <c r="DO104" s="75">
        <v>3484664915149858.5</v>
      </c>
      <c r="DP104" s="75">
        <v>3470703132363076</v>
      </c>
      <c r="DQ104" s="75">
        <v>3352470811372934.5</v>
      </c>
      <c r="DR104" s="75">
        <v>3321066201563287.5</v>
      </c>
      <c r="DS104" s="75">
        <v>3134104350644984.5</v>
      </c>
      <c r="DT104" s="75">
        <v>2976064663703018.5</v>
      </c>
      <c r="DU104" s="75">
        <v>2841005275228544.5</v>
      </c>
      <c r="DV104" s="75">
        <v>2706299840181436</v>
      </c>
      <c r="DW104" s="75">
        <v>2512131906046561.5</v>
      </c>
      <c r="DX104" s="75">
        <v>2383742607252462.5</v>
      </c>
      <c r="DY104" s="75">
        <v>2261286017758530</v>
      </c>
      <c r="DZ104" s="75">
        <v>2129725173454515</v>
      </c>
      <c r="EA104" s="75">
        <v>1939399118810735</v>
      </c>
      <c r="EB104" s="75">
        <v>1793145718923601.5</v>
      </c>
      <c r="EC104" s="75">
        <v>1671204769333680.2</v>
      </c>
      <c r="ED104" s="75">
        <v>1532507512266962.2</v>
      </c>
      <c r="EE104" s="75">
        <v>1421602597639235.7</v>
      </c>
      <c r="EF104" s="75">
        <v>1277330679785773</v>
      </c>
      <c r="EG104" s="75">
        <v>1137791550649620.7</v>
      </c>
      <c r="EH104" s="75">
        <v>1024273554717044.7</v>
      </c>
      <c r="EI104" s="75">
        <v>927056898829442.75</v>
      </c>
      <c r="EJ104" s="75">
        <v>814889562103812.62</v>
      </c>
      <c r="EK104" s="75">
        <v>727900001799527</v>
      </c>
      <c r="EL104" s="75">
        <v>639188736462582.37</v>
      </c>
      <c r="EM104" s="75">
        <v>548565945708982.25</v>
      </c>
      <c r="EN104" s="75">
        <v>459964049923296.31</v>
      </c>
      <c r="EO104" s="75">
        <v>404946574059806.5</v>
      </c>
      <c r="EP104" s="75">
        <v>342086768131937.5</v>
      </c>
      <c r="EQ104" s="75">
        <v>278544590452466.47</v>
      </c>
      <c r="ER104" s="75">
        <v>229099520947085.41</v>
      </c>
      <c r="ES104" s="75">
        <v>193438993272281.97</v>
      </c>
      <c r="ET104" s="75">
        <v>154735182576411.34</v>
      </c>
      <c r="EU104" s="75">
        <v>121264544866123.31</v>
      </c>
      <c r="EV104" s="75">
        <v>99186098316259.797</v>
      </c>
      <c r="EW104" s="75">
        <v>83831928720032.437</v>
      </c>
      <c r="EX104" s="75">
        <v>60483464594290.133</v>
      </c>
      <c r="EY104" s="75">
        <v>51789859756192.297</v>
      </c>
      <c r="EZ104" s="75">
        <v>35722361792044.547</v>
      </c>
      <c r="FA104" s="75">
        <v>27497213458771.93</v>
      </c>
      <c r="FB104" s="75">
        <v>22011586010696.855</v>
      </c>
      <c r="FC104" s="75">
        <v>17364980032923.941</v>
      </c>
      <c r="FD104" s="75">
        <v>12932367847691.785</v>
      </c>
      <c r="FE104" s="75">
        <v>9149082314204.1484</v>
      </c>
      <c r="FF104" s="75">
        <v>7227777601418.9287</v>
      </c>
      <c r="FG104" s="75">
        <v>4650115467348.415</v>
      </c>
      <c r="FH104" s="75">
        <v>3530056985428.7256</v>
      </c>
      <c r="FI104" s="75">
        <v>2558540419777.6182</v>
      </c>
      <c r="FJ104" s="182">
        <v>560444656675037.81</v>
      </c>
      <c r="FK104" s="75">
        <v>670009663524913</v>
      </c>
      <c r="FL104" s="75">
        <v>766977046182061</v>
      </c>
      <c r="FM104" s="75">
        <v>799034440256907.87</v>
      </c>
      <c r="FN104" s="75">
        <v>877152948851390.5</v>
      </c>
      <c r="FO104" s="75">
        <v>1006834114903516.7</v>
      </c>
      <c r="FP104" s="75">
        <v>1117696302533535.1</v>
      </c>
      <c r="FQ104" s="75">
        <v>1193572172660330.2</v>
      </c>
      <c r="FR104" s="39">
        <v>1394466411516265.7</v>
      </c>
      <c r="FS104" s="39">
        <v>1428543652079480.7</v>
      </c>
      <c r="FT104" s="39">
        <v>1619484537711681.5</v>
      </c>
      <c r="FU104" s="39">
        <v>1701577010237972.2</v>
      </c>
      <c r="FV104" s="39">
        <v>1730470121463833.2</v>
      </c>
      <c r="FW104" s="39">
        <v>1960296349375622.7</v>
      </c>
      <c r="FX104" s="39">
        <v>2039604466690629.5</v>
      </c>
      <c r="FY104" s="39">
        <v>2111524493999987.7</v>
      </c>
      <c r="FZ104" s="39">
        <v>2210256903891670.5</v>
      </c>
      <c r="GA104" s="39">
        <v>2340712865410235.5</v>
      </c>
      <c r="GB104" s="39">
        <v>2443906097857651</v>
      </c>
      <c r="GC104" s="39">
        <v>2423194260178856.5</v>
      </c>
      <c r="GD104" s="39">
        <v>2513923325334548</v>
      </c>
      <c r="GE104" s="39">
        <v>2571091663388367.5</v>
      </c>
      <c r="GF104" s="39">
        <v>2611141352867109</v>
      </c>
      <c r="GG104" s="39">
        <v>2616456099915333</v>
      </c>
      <c r="GH104" s="39">
        <v>2722262949137774</v>
      </c>
      <c r="GI104" s="39">
        <v>2822762991381900.5</v>
      </c>
      <c r="GJ104" s="39">
        <v>2838404141517505.5</v>
      </c>
      <c r="GK104" s="39">
        <v>2912555326892447.5</v>
      </c>
      <c r="GL104" s="39">
        <v>2999700303513977</v>
      </c>
      <c r="GM104" s="39">
        <v>3080248434981512</v>
      </c>
      <c r="GN104" s="39">
        <v>3170292928038894.5</v>
      </c>
      <c r="GO104" s="39">
        <v>3273547273643667.5</v>
      </c>
      <c r="GP104" s="39">
        <v>3325918241237746.5</v>
      </c>
      <c r="GQ104" s="39">
        <v>3385234700517066</v>
      </c>
      <c r="GR104" s="39">
        <v>3455808422443010</v>
      </c>
      <c r="GS104" s="39">
        <v>3482126515001298</v>
      </c>
      <c r="GT104" s="39">
        <v>3512538464689395</v>
      </c>
      <c r="GU104" s="39">
        <v>3570918622430354.5</v>
      </c>
      <c r="GV104" s="39">
        <v>3578557971025751.5</v>
      </c>
      <c r="GW104" s="39">
        <v>3621914248503782</v>
      </c>
      <c r="GX104" s="39">
        <v>3623846518230797</v>
      </c>
      <c r="GY104" s="39">
        <v>3595468775178831.5</v>
      </c>
      <c r="GZ104" s="39">
        <v>3556714877259639.5</v>
      </c>
      <c r="HA104" s="39">
        <v>3513971460979275.5</v>
      </c>
      <c r="HB104" s="39">
        <v>3499703102920702</v>
      </c>
      <c r="HC104" s="39">
        <v>3357566511786263.5</v>
      </c>
      <c r="HD104" s="39">
        <v>3282075987653185</v>
      </c>
      <c r="HE104" s="39">
        <v>3158709425645668.5</v>
      </c>
      <c r="HF104" s="39">
        <v>3030618950442658.5</v>
      </c>
      <c r="HG104" s="39">
        <v>2920087431523745</v>
      </c>
      <c r="HH104" s="39">
        <v>2812860161196712</v>
      </c>
      <c r="HI104" s="39">
        <v>2672768714518349.5</v>
      </c>
      <c r="HJ104" s="39">
        <v>2554897749033582.5</v>
      </c>
      <c r="HK104" s="39">
        <v>2408451498450190</v>
      </c>
      <c r="HL104" s="39">
        <v>2253840846555030.5</v>
      </c>
      <c r="HM104" s="39">
        <v>2141349317907214.7</v>
      </c>
      <c r="HN104" s="39">
        <v>2012469566560253.2</v>
      </c>
      <c r="HO104" s="39">
        <v>1863175502232645</v>
      </c>
      <c r="HP104" s="39">
        <v>1735819733770320</v>
      </c>
      <c r="HQ104" s="39">
        <v>1612921994993449.2</v>
      </c>
      <c r="HR104" s="39">
        <v>1470903242353258</v>
      </c>
      <c r="HS104" s="39">
        <v>1336049128517811</v>
      </c>
      <c r="HT104" s="39">
        <v>1217398538598987.2</v>
      </c>
      <c r="HU104" s="39">
        <v>1101923243324863.7</v>
      </c>
      <c r="HV104" s="39">
        <v>993519679094242.87</v>
      </c>
      <c r="HW104" s="39">
        <v>891251164169364.5</v>
      </c>
      <c r="HX104" s="39">
        <v>789334169833279.12</v>
      </c>
      <c r="HY104" s="39">
        <v>705503182382497.87</v>
      </c>
      <c r="HZ104" s="39">
        <v>592713905181247.75</v>
      </c>
      <c r="IA104" s="39">
        <v>525063339347617.37</v>
      </c>
      <c r="IB104" s="39">
        <v>448218568263019.25</v>
      </c>
      <c r="IC104" s="39">
        <v>378876508303912.25</v>
      </c>
      <c r="ID104" s="39">
        <v>323916229318040.37</v>
      </c>
      <c r="IE104" s="39">
        <v>265327177906210.53</v>
      </c>
      <c r="IF104" s="39">
        <v>229940634310231.28</v>
      </c>
      <c r="IG104" s="39">
        <v>188094625677316</v>
      </c>
      <c r="IH104" s="39">
        <v>145186914722993.69</v>
      </c>
      <c r="II104" s="39">
        <v>128023429110901.37</v>
      </c>
      <c r="IJ104" s="39">
        <v>101987191347572.62</v>
      </c>
      <c r="IK104" s="39">
        <v>85173390450964.109</v>
      </c>
      <c r="IL104" s="39">
        <v>68148301843629.75</v>
      </c>
      <c r="IM104" s="39">
        <v>55661195136244.242</v>
      </c>
      <c r="IN104" s="39">
        <v>44168977324878.539</v>
      </c>
      <c r="IO104" s="39">
        <v>34870844859549.309</v>
      </c>
      <c r="IP104" s="39">
        <v>28037839417588.187</v>
      </c>
      <c r="IQ104" s="39">
        <v>22355399512886.34</v>
      </c>
      <c r="IR104" s="39">
        <v>17520667967095.271</v>
      </c>
      <c r="IS104" s="39">
        <v>13601790295394.861</v>
      </c>
      <c r="IT104" s="39">
        <v>11140691185265.236</v>
      </c>
      <c r="IU104" s="39">
        <v>8859872786641.3457</v>
      </c>
      <c r="IV104" s="39">
        <v>7782668113220.2432</v>
      </c>
      <c r="IW104" s="39">
        <v>6899376738101.0937</v>
      </c>
      <c r="IY104" s="219">
        <v>15.53545247947971</v>
      </c>
      <c r="IZ104" s="219">
        <v>1.2712104655219116</v>
      </c>
      <c r="JA104" s="33">
        <v>1</v>
      </c>
      <c r="JB104" s="39">
        <v>6216873067257368</v>
      </c>
      <c r="JC104" s="39">
        <v>505273311054544.44</v>
      </c>
      <c r="JD104" s="33">
        <v>1</v>
      </c>
      <c r="JE104" s="32">
        <v>8207834050245100</v>
      </c>
      <c r="JF104" s="32">
        <v>672637333353763.75</v>
      </c>
      <c r="JG104" s="32"/>
      <c r="JH104" s="32"/>
      <c r="JI104" s="32">
        <v>3507703276318630</v>
      </c>
      <c r="JJ104" s="32">
        <v>4187222557821070</v>
      </c>
      <c r="JK104" s="32">
        <v>4990787861303790</v>
      </c>
      <c r="JL104" s="32">
        <v>6081468224797340</v>
      </c>
      <c r="JM104" s="32">
        <v>6481008253045590</v>
      </c>
      <c r="JN104" s="32">
        <v>6649678114810920</v>
      </c>
      <c r="JO104" s="32">
        <v>6855809210229060</v>
      </c>
      <c r="JP104" s="32">
        <v>7118220386597240</v>
      </c>
      <c r="JQ104" s="32">
        <v>7055728746704120</v>
      </c>
      <c r="JR104" s="32">
        <v>6736470675196590</v>
      </c>
      <c r="JS104" s="32">
        <v>6299870873402940</v>
      </c>
      <c r="JT104" s="32">
        <v>5771750618016830</v>
      </c>
      <c r="JU104" s="32">
        <v>5314211286365980</v>
      </c>
      <c r="JV104" s="32">
        <v>4911632093858090</v>
      </c>
      <c r="JW104" s="32">
        <v>4230965990514140</v>
      </c>
      <c r="JX104" s="32">
        <v>3277454281265640</v>
      </c>
      <c r="JY104" s="32">
        <v>2369592694291530</v>
      </c>
      <c r="JZ104" s="32">
        <v>1492640180468480</v>
      </c>
      <c r="KA104" s="32">
        <v>900527032188915</v>
      </c>
      <c r="KB104" s="32">
        <v>581071880488782</v>
      </c>
      <c r="KC104" s="32">
        <v>364146895565702</v>
      </c>
      <c r="KD104" s="32">
        <v>247173099685632</v>
      </c>
      <c r="KE104" s="32">
        <v>158717489479967</v>
      </c>
      <c r="KF104" s="32">
        <v>98280721624556.406</v>
      </c>
      <c r="KG104" s="32">
        <v>55048847740309.297</v>
      </c>
      <c r="KH104" s="32">
        <v>28869445408375.602</v>
      </c>
      <c r="KI104" s="32">
        <v>13099775861748.301</v>
      </c>
      <c r="KJ104" s="32">
        <v>7697513270817.96</v>
      </c>
      <c r="KK104" s="32">
        <v>4440455166603.8496</v>
      </c>
      <c r="KL104" s="32">
        <v>3339343443901.5498</v>
      </c>
      <c r="KM104" s="33">
        <v>1</v>
      </c>
      <c r="KN104" s="175">
        <v>5790101900247660</v>
      </c>
      <c r="KO104" s="32">
        <v>95972.740570758106</v>
      </c>
      <c r="KP104" s="32">
        <v>6032605443839090</v>
      </c>
      <c r="KQ104" s="32">
        <v>5760352752836700</v>
      </c>
      <c r="KR104" s="32">
        <v>5727103942962070</v>
      </c>
      <c r="KS104" s="32">
        <v>4780985739876440</v>
      </c>
      <c r="KT104" s="32">
        <v>4949714359742070</v>
      </c>
      <c r="KU104" s="32">
        <v>4297364357121930</v>
      </c>
      <c r="KV104" s="32">
        <v>4423677500336650</v>
      </c>
      <c r="KW104" s="32">
        <v>5083752961420570</v>
      </c>
      <c r="KX104" s="32">
        <v>4971271373197310</v>
      </c>
      <c r="KY104" s="32">
        <v>4987698867157090</v>
      </c>
      <c r="KZ104" s="32">
        <v>5327431515047120</v>
      </c>
      <c r="LA104" s="32">
        <v>5381011622470150</v>
      </c>
      <c r="LB104" s="32">
        <v>4931291169965080</v>
      </c>
      <c r="LC104" s="32">
        <v>5463331293427530</v>
      </c>
      <c r="LD104" s="32">
        <v>5224426702005800</v>
      </c>
      <c r="LE104" s="32">
        <v>5392342967776020</v>
      </c>
      <c r="LF104" s="32">
        <v>5457307077080000</v>
      </c>
      <c r="LG104" s="32">
        <v>5221682863035110</v>
      </c>
      <c r="LH104" s="32">
        <v>5366122828525660</v>
      </c>
      <c r="LI104" s="32">
        <v>5133048466700940</v>
      </c>
      <c r="LJ104" s="32">
        <v>5358313475730480</v>
      </c>
      <c r="LK104" s="32">
        <v>5450794721411940</v>
      </c>
      <c r="LL104" s="32">
        <v>5484640886999830</v>
      </c>
      <c r="LM104" s="32">
        <v>5689477984433180</v>
      </c>
      <c r="LN104" s="32">
        <v>5481434639870040</v>
      </c>
      <c r="LO104" s="32">
        <v>5620032923933820</v>
      </c>
      <c r="LP104" s="32">
        <v>5546400949773820</v>
      </c>
      <c r="LQ104" s="32">
        <v>5629834274655320</v>
      </c>
      <c r="LR104" s="32">
        <v>5697077558908730</v>
      </c>
      <c r="LS104" s="32">
        <v>5613717423381490</v>
      </c>
      <c r="LT104" s="32">
        <v>5745109087474160</v>
      </c>
      <c r="LU104" s="32">
        <v>5814035434303290</v>
      </c>
      <c r="LV104" s="32">
        <v>6082708137740140</v>
      </c>
      <c r="LW104" s="32">
        <v>6097213367146740</v>
      </c>
      <c r="LX104" s="32">
        <v>6119536274424030</v>
      </c>
      <c r="LY104" s="32">
        <v>6102742556206840</v>
      </c>
      <c r="LZ104" s="32">
        <v>6128843164609190</v>
      </c>
      <c r="MA104" s="32">
        <v>6028539317696960</v>
      </c>
      <c r="MB104" s="32">
        <v>6068968016427440</v>
      </c>
      <c r="MC104" s="32">
        <v>6235905801569560</v>
      </c>
      <c r="MD104" s="32">
        <v>6235051182647060</v>
      </c>
      <c r="ME104" s="32">
        <v>6275746775467040</v>
      </c>
      <c r="MF104" s="32">
        <v>6280408287142690</v>
      </c>
      <c r="MG104" s="32">
        <v>6168117131995750</v>
      </c>
      <c r="MH104" s="32">
        <v>6255801613506120</v>
      </c>
      <c r="MI104" s="32">
        <v>6192176434666170</v>
      </c>
      <c r="MJ104" s="32">
        <v>6130568243936510</v>
      </c>
      <c r="MK104" s="32">
        <v>6032208065573520</v>
      </c>
      <c r="ML104" s="32">
        <v>5940403192210010</v>
      </c>
      <c r="MM104" s="32">
        <v>5813007449655630</v>
      </c>
      <c r="MN104" s="32">
        <v>5765660178130100</v>
      </c>
      <c r="MO104" s="32">
        <v>5723070916074210</v>
      </c>
      <c r="MP104" s="32">
        <v>5532067538632230</v>
      </c>
      <c r="MQ104" s="32">
        <v>5384398446105730</v>
      </c>
      <c r="MR104" s="32">
        <v>5275531555238630</v>
      </c>
      <c r="MS104" s="32">
        <v>4949437191638860</v>
      </c>
      <c r="MT104" s="32">
        <v>4776440186006500</v>
      </c>
      <c r="MU104" s="32">
        <v>4495691161092290</v>
      </c>
      <c r="MV104" s="32">
        <v>4292619490124920</v>
      </c>
      <c r="MW104" s="32">
        <v>4056228933594110</v>
      </c>
      <c r="MX104" s="32">
        <v>3750726674186980</v>
      </c>
      <c r="MY104" s="32">
        <v>3484015703378290</v>
      </c>
      <c r="MZ104" s="32">
        <v>3320923302489310</v>
      </c>
      <c r="NA104" s="32">
        <v>3103033418217230</v>
      </c>
      <c r="NB104" s="32">
        <v>2794402215742710</v>
      </c>
      <c r="NC104" s="32">
        <v>2537649447168290</v>
      </c>
      <c r="ND104" s="32">
        <v>2375061324280170</v>
      </c>
      <c r="NE104" s="32">
        <v>2175011517011450</v>
      </c>
      <c r="NF104" s="32">
        <v>1920077782112040</v>
      </c>
      <c r="NG104" s="32">
        <v>1817408118394270</v>
      </c>
      <c r="NH104" s="32">
        <v>1631472550925480</v>
      </c>
      <c r="NI104" s="32">
        <v>1460529649109810</v>
      </c>
      <c r="NJ104" s="32">
        <v>1276437696852110</v>
      </c>
      <c r="NK104" s="32">
        <v>1148894125542810</v>
      </c>
      <c r="NL104" s="32">
        <v>973225628017698</v>
      </c>
      <c r="NM104" s="32">
        <v>836408530653603</v>
      </c>
      <c r="NN104" s="32">
        <v>738207510105208</v>
      </c>
      <c r="NO104" s="32">
        <v>633389879947463</v>
      </c>
      <c r="NP104" s="32">
        <v>525451333396676</v>
      </c>
      <c r="NQ104" s="32">
        <v>438535499043292</v>
      </c>
      <c r="NR104" s="32">
        <v>348382861394417</v>
      </c>
      <c r="NS104" s="32">
        <v>291527250932588</v>
      </c>
      <c r="NT104" s="32">
        <v>233073211082440</v>
      </c>
      <c r="NU104" s="32">
        <v>196756548430698</v>
      </c>
      <c r="NV104" s="32">
        <v>159477944611952</v>
      </c>
      <c r="NW104" s="32">
        <v>115397568103751</v>
      </c>
      <c r="NX104" s="32">
        <v>96784291239387.906</v>
      </c>
      <c r="NY104" s="32">
        <v>79572716181331</v>
      </c>
      <c r="NZ104" s="32">
        <v>61357352597522.703</v>
      </c>
      <c r="OA104" s="32">
        <v>42823368010971.797</v>
      </c>
      <c r="OB104" s="32">
        <v>40061696801341.898</v>
      </c>
      <c r="OC104" s="32">
        <v>29022145589559</v>
      </c>
      <c r="OD104" s="32">
        <v>21175122393988.301</v>
      </c>
      <c r="OE104" s="32">
        <v>17746798907201.898</v>
      </c>
      <c r="OF104" s="32">
        <v>14287586424888.301</v>
      </c>
      <c r="OG104" s="32">
        <v>10352977558337.1</v>
      </c>
      <c r="OH104" s="32">
        <v>9734622795229.6797</v>
      </c>
      <c r="OI104" s="32">
        <v>10312016500515.699</v>
      </c>
      <c r="OJ104" s="32">
        <v>6383380843830.0098</v>
      </c>
      <c r="OL104" s="173" t="e">
        <v>#N/A</v>
      </c>
      <c r="OM104" s="173" t="e">
        <v>#N/A</v>
      </c>
      <c r="ON104" s="173" t="e">
        <v>#N/A</v>
      </c>
      <c r="OO104" s="173" t="e">
        <v>#N/A</v>
      </c>
      <c r="OP104" s="6">
        <v>343.53864346068258</v>
      </c>
      <c r="OQ104" s="6" t="e">
        <v>#N/A</v>
      </c>
      <c r="OR104" s="6">
        <v>328.3764022752938</v>
      </c>
      <c r="OS104" s="6">
        <v>39.569939194600799</v>
      </c>
      <c r="OT104" s="75">
        <v>3328277840895030</v>
      </c>
      <c r="OU104" s="75">
        <v>115756387260013</v>
      </c>
      <c r="OV104" s="75">
        <v>426.94252750956599</v>
      </c>
      <c r="OW104" s="176">
        <v>50.204465181291702</v>
      </c>
      <c r="OX104" s="39">
        <v>2129840190783480</v>
      </c>
      <c r="OY104" s="39">
        <v>628373646737408</v>
      </c>
      <c r="OZ104" s="39">
        <v>357137066754048</v>
      </c>
      <c r="PA104" s="39">
        <v>443395344433152</v>
      </c>
      <c r="PB104" s="39">
        <v>140715317264384</v>
      </c>
      <c r="PC104" s="39">
        <v>541059813736448</v>
      </c>
      <c r="PD104" s="39">
        <v>258074434600960</v>
      </c>
      <c r="PE104" s="39">
        <v>206384821960704</v>
      </c>
      <c r="PF104" s="39">
        <v>633666992603136</v>
      </c>
      <c r="PG104" s="39">
        <v>380403709902848</v>
      </c>
      <c r="PH104" s="39">
        <v>751493649006592</v>
      </c>
      <c r="PI104" s="39">
        <v>554000650862592</v>
      </c>
      <c r="PJ104" s="39">
        <v>913039649931264</v>
      </c>
      <c r="PK104" s="39">
        <v>917121412366336</v>
      </c>
      <c r="PL104" s="39">
        <v>793397497430016</v>
      </c>
      <c r="PM104" s="39">
        <v>1028550714982400</v>
      </c>
      <c r="PN104" s="39">
        <v>1251884719407100</v>
      </c>
      <c r="PO104" s="39">
        <v>1189189739610110</v>
      </c>
      <c r="PP104" s="39">
        <v>1707863546265600</v>
      </c>
      <c r="PQ104" s="39">
        <v>1466360890654720</v>
      </c>
      <c r="PR104" s="39">
        <v>1819057028333560</v>
      </c>
      <c r="PS104" s="39">
        <v>1725549147848700</v>
      </c>
      <c r="PT104" s="39">
        <v>2265628266201080</v>
      </c>
      <c r="PU104" s="39">
        <v>2338708476919800</v>
      </c>
      <c r="PV104" s="39">
        <v>2362426091634680</v>
      </c>
      <c r="PW104" s="39">
        <v>2468943696494590</v>
      </c>
      <c r="PX104" s="39">
        <v>2827344758702080</v>
      </c>
      <c r="PY104" s="39">
        <v>2885892142268410</v>
      </c>
      <c r="PZ104" s="39">
        <v>3231041082884090</v>
      </c>
      <c r="QA104" s="39">
        <v>3266268673081340</v>
      </c>
      <c r="QB104" s="39">
        <v>3250669888733180</v>
      </c>
      <c r="QC104" s="39">
        <v>3438034347360250</v>
      </c>
      <c r="QD104" s="39">
        <v>3625377331150840</v>
      </c>
      <c r="QE104" s="39">
        <v>3740814777778170</v>
      </c>
      <c r="QF104" s="39">
        <v>3914210392145920</v>
      </c>
      <c r="QG104" s="39">
        <v>3953105884413950</v>
      </c>
      <c r="QH104" s="39">
        <v>4216029286760440</v>
      </c>
      <c r="QI104" s="39">
        <v>4304840083636220</v>
      </c>
      <c r="QJ104" s="39">
        <v>4382527720521720</v>
      </c>
      <c r="QK104" s="39">
        <v>4402952169062400</v>
      </c>
      <c r="QL104" s="39">
        <v>4484354147352570</v>
      </c>
      <c r="QM104" s="39">
        <v>4420478319984640</v>
      </c>
      <c r="QN104" s="39">
        <v>4743576630067200</v>
      </c>
      <c r="QO104" s="39">
        <v>4953858765750270</v>
      </c>
      <c r="QP104" s="39">
        <v>4879431277477880</v>
      </c>
      <c r="QQ104" s="39">
        <v>5001412106780670</v>
      </c>
      <c r="QR104" s="39">
        <v>4997648641687550</v>
      </c>
      <c r="QS104" s="39">
        <v>5053324839616510</v>
      </c>
      <c r="QT104" s="39">
        <v>5066768087252990</v>
      </c>
      <c r="QU104" s="39">
        <v>5155293268803580</v>
      </c>
      <c r="QV104" s="39">
        <v>4964276745797630</v>
      </c>
      <c r="QW104" s="39">
        <v>5094835698532350</v>
      </c>
      <c r="QX104" s="39">
        <v>5003855943172090</v>
      </c>
      <c r="QY104" s="39">
        <v>4765346745548800</v>
      </c>
      <c r="QZ104" s="39">
        <v>4693690048053240</v>
      </c>
      <c r="RA104" s="39">
        <v>4625321148022780</v>
      </c>
      <c r="RB104" s="39">
        <v>4347064175558650</v>
      </c>
      <c r="RC104" s="39">
        <v>4257986016968700</v>
      </c>
      <c r="RD104" s="39">
        <v>4085572071063550</v>
      </c>
      <c r="RE104" s="39">
        <v>3954640261480440</v>
      </c>
      <c r="RF104" s="39">
        <v>3620343092609020</v>
      </c>
      <c r="RG104" s="39">
        <v>3437341783883770</v>
      </c>
      <c r="RH104" s="39">
        <v>3194391321640960</v>
      </c>
      <c r="RI104" s="39">
        <v>3046537609347070</v>
      </c>
      <c r="RJ104" s="39">
        <v>2706291642335230</v>
      </c>
      <c r="RK104" s="39">
        <v>2534434700001280</v>
      </c>
      <c r="RL104" s="39">
        <v>2388158851317760</v>
      </c>
      <c r="RM104" s="39">
        <v>2181128945401850</v>
      </c>
      <c r="RN104" s="39">
        <v>1860918329737210</v>
      </c>
      <c r="RO104" s="39">
        <v>1825995145347070</v>
      </c>
      <c r="RP104" s="39">
        <v>1598324968783870</v>
      </c>
      <c r="RQ104" s="39">
        <v>1385589467250680</v>
      </c>
      <c r="RR104" s="39">
        <v>1234074429554680</v>
      </c>
      <c r="RS104" s="39">
        <v>1078089001992190</v>
      </c>
      <c r="RT104" s="39">
        <v>947217389060096</v>
      </c>
      <c r="RU104" s="39">
        <v>828284711469056</v>
      </c>
      <c r="RV104" s="39">
        <v>717428183007232</v>
      </c>
      <c r="RW104" s="39">
        <v>618167395155968</v>
      </c>
      <c r="RX104" s="39">
        <v>521610020782080</v>
      </c>
      <c r="RY104" s="39">
        <v>435958776332288</v>
      </c>
      <c r="RZ104" s="39">
        <v>364947464781824</v>
      </c>
      <c r="SA104" s="39">
        <v>280642608693248</v>
      </c>
      <c r="SB104" s="39">
        <v>261951414337536</v>
      </c>
      <c r="SC104" s="39">
        <v>184655760326656</v>
      </c>
      <c r="SD104" s="39">
        <v>144449178959872</v>
      </c>
      <c r="SE104" s="39">
        <v>124412695150592</v>
      </c>
      <c r="SF104" s="39">
        <v>88572845621248</v>
      </c>
      <c r="SG104" s="39">
        <v>58068859617280</v>
      </c>
      <c r="SH104" s="39">
        <v>47542985293824</v>
      </c>
      <c r="SI104" s="39">
        <v>37218651471872</v>
      </c>
      <c r="SJ104" s="39">
        <v>23440146825216</v>
      </c>
      <c r="SK104" s="39">
        <v>23427331129344</v>
      </c>
      <c r="SL104" s="39">
        <v>12742682476544</v>
      </c>
      <c r="SM104" s="39">
        <v>15205161500672</v>
      </c>
      <c r="SN104" s="39">
        <v>6103770857472</v>
      </c>
      <c r="SO104" s="39">
        <v>7271526957056</v>
      </c>
      <c r="SP104" s="39">
        <v>2781463969792</v>
      </c>
      <c r="SQ104" s="39">
        <v>2881677688832</v>
      </c>
      <c r="SR104" s="39">
        <v>5128328839168</v>
      </c>
      <c r="SS104" s="39">
        <v>981589811003392</v>
      </c>
      <c r="ST104" s="39">
        <v>663124831109120</v>
      </c>
      <c r="SU104" s="39">
        <v>227841102839808</v>
      </c>
      <c r="SV104" s="39">
        <v>262765511966720</v>
      </c>
      <c r="SW104" s="39">
        <v>149800389443584</v>
      </c>
      <c r="SX104" s="39">
        <v>314752081330176</v>
      </c>
      <c r="SY104" s="39">
        <v>165753491816448</v>
      </c>
      <c r="SZ104" s="39">
        <v>132642901065728</v>
      </c>
      <c r="TA104" s="39">
        <v>102047273713664</v>
      </c>
      <c r="TB104" s="39">
        <v>149296536092672</v>
      </c>
      <c r="TC104" s="39">
        <v>268423477067776</v>
      </c>
      <c r="TD104" s="39">
        <v>94687889195008</v>
      </c>
      <c r="TE104" s="39">
        <v>333461193752576</v>
      </c>
      <c r="TF104" s="39">
        <v>225520109223936</v>
      </c>
      <c r="TG104" s="39">
        <v>209786217955328</v>
      </c>
      <c r="TH104" s="39">
        <v>270982505824256</v>
      </c>
      <c r="TI104" s="39">
        <v>224740337778688</v>
      </c>
      <c r="TJ104" s="39">
        <v>162781441556480</v>
      </c>
      <c r="TK104" s="39">
        <v>171298462367744</v>
      </c>
      <c r="TL104" s="39">
        <v>138982599950336</v>
      </c>
      <c r="TM104" s="39">
        <v>262557222830080</v>
      </c>
      <c r="TN104" s="39">
        <v>194899173441536</v>
      </c>
      <c r="TO104" s="39">
        <v>332501369225216</v>
      </c>
      <c r="TP104" s="39">
        <v>161805729005568</v>
      </c>
      <c r="TQ104" s="39">
        <v>170007455596544</v>
      </c>
      <c r="TR104" s="39">
        <v>183241642344448</v>
      </c>
      <c r="TS104" s="39">
        <v>273670668812288</v>
      </c>
      <c r="TT104" s="39">
        <v>203554086191104</v>
      </c>
      <c r="TU104" s="39">
        <v>319859166543872</v>
      </c>
      <c r="TV104" s="39">
        <v>238177897938944</v>
      </c>
      <c r="TW104" s="39">
        <v>240693071052800</v>
      </c>
      <c r="TX104" s="39">
        <v>265483471290368</v>
      </c>
      <c r="TY104" s="39">
        <v>337228316278784</v>
      </c>
      <c r="TZ104" s="39">
        <v>266301025026048</v>
      </c>
      <c r="UA104" s="39">
        <v>311086662287360</v>
      </c>
      <c r="UB104" s="39">
        <v>281248752730112</v>
      </c>
      <c r="UC104" s="39">
        <v>447496803319808</v>
      </c>
      <c r="UD104" s="39">
        <v>278635298684928</v>
      </c>
      <c r="UE104" s="39">
        <v>359430411517952</v>
      </c>
      <c r="UF104" s="39">
        <v>394648069603328</v>
      </c>
      <c r="UG104" s="39">
        <v>541119976833024</v>
      </c>
      <c r="UH104" s="39">
        <v>388155454783488</v>
      </c>
      <c r="UI104" s="39">
        <v>389002838409216</v>
      </c>
      <c r="UJ104" s="39">
        <v>485547093000192</v>
      </c>
      <c r="UK104" s="39">
        <v>319406450147328</v>
      </c>
      <c r="UL104" s="39">
        <v>450816544604160</v>
      </c>
      <c r="UM104" s="39">
        <v>509486166966272</v>
      </c>
      <c r="UN104" s="39">
        <v>355515381055488</v>
      </c>
      <c r="UO104" s="39">
        <v>450779534065664</v>
      </c>
      <c r="UP104" s="39">
        <v>483359478251520</v>
      </c>
      <c r="UQ104" s="39">
        <v>508455811022848</v>
      </c>
      <c r="UR104" s="39">
        <v>427541881946112</v>
      </c>
      <c r="US104" s="39">
        <v>404614004342784</v>
      </c>
      <c r="UT104" s="39">
        <v>381816754143232</v>
      </c>
      <c r="UU104" s="39">
        <v>305321910206464</v>
      </c>
      <c r="UV104" s="39">
        <v>315603122388992</v>
      </c>
      <c r="UW104" s="39">
        <v>319426415034368</v>
      </c>
      <c r="UX104" s="39">
        <v>284670130388992</v>
      </c>
      <c r="UY104" s="39">
        <v>353615462006784</v>
      </c>
      <c r="UZ104" s="39">
        <v>281048818647040</v>
      </c>
      <c r="VA104" s="39">
        <v>314978976399360</v>
      </c>
      <c r="VB104" s="39">
        <v>379096295014400</v>
      </c>
      <c r="VC104" s="39">
        <v>231384618631168</v>
      </c>
      <c r="VD104" s="39">
        <v>325761055588352</v>
      </c>
      <c r="VE104" s="39">
        <v>215236128800768</v>
      </c>
      <c r="VF104" s="39">
        <v>241392680960000</v>
      </c>
      <c r="VG104" s="39">
        <v>381805010092032</v>
      </c>
      <c r="VH104" s="39">
        <v>265367037411328</v>
      </c>
      <c r="VI104" s="39">
        <v>235951460712448</v>
      </c>
      <c r="VJ104" s="39">
        <v>230858887790592</v>
      </c>
      <c r="VK104" s="39">
        <v>223628461342720</v>
      </c>
      <c r="VL104" s="39">
        <v>176151355981824</v>
      </c>
      <c r="VM104" s="39">
        <v>155257615155200</v>
      </c>
      <c r="VN104" s="39">
        <v>144813009666048</v>
      </c>
      <c r="VO104" s="39">
        <v>118604213256192</v>
      </c>
      <c r="VP104" s="39">
        <v>111831024664576</v>
      </c>
      <c r="VQ104" s="39">
        <v>85668533370880</v>
      </c>
      <c r="VR104" s="39">
        <v>49070630502400</v>
      </c>
      <c r="VS104" s="39">
        <v>74184864563200</v>
      </c>
      <c r="VT104" s="39">
        <v>52882330091520</v>
      </c>
      <c r="VU104" s="39">
        <v>61040511418368</v>
      </c>
      <c r="VV104" s="39">
        <v>39603566280704</v>
      </c>
      <c r="VW104" s="39">
        <v>42738540085248</v>
      </c>
      <c r="VX104" s="39">
        <v>34344338980864</v>
      </c>
      <c r="VY104" s="39">
        <v>18678051504128</v>
      </c>
      <c r="VZ104" s="39">
        <v>20858024230912</v>
      </c>
      <c r="WA104" s="39">
        <v>11747859628032</v>
      </c>
      <c r="WB104" s="39">
        <v>8215725604864</v>
      </c>
      <c r="WC104" s="39">
        <v>8281769639936</v>
      </c>
      <c r="WD104" s="39">
        <v>7839098077184</v>
      </c>
      <c r="WE104" s="39">
        <v>4271247196160</v>
      </c>
      <c r="WF104" s="39">
        <v>3941955534848</v>
      </c>
      <c r="WG104" s="39">
        <v>5824741638144</v>
      </c>
      <c r="WH104" s="39">
        <v>4285578870784</v>
      </c>
      <c r="WI104" s="39">
        <v>2705978294272</v>
      </c>
      <c r="WJ104" s="39">
        <v>2143166005248</v>
      </c>
      <c r="WK104" s="39">
        <v>1817317081088</v>
      </c>
      <c r="WL104" s="39">
        <v>1085709484032</v>
      </c>
      <c r="WM104" s="39">
        <v>2388245348352</v>
      </c>
      <c r="WN104" s="36"/>
      <c r="WO104" s="37">
        <v>2.8747002421630068</v>
      </c>
      <c r="WP104" s="37" t="e">
        <v>#N/A</v>
      </c>
      <c r="WQ104" s="37">
        <v>45.724471296364371</v>
      </c>
      <c r="WR104" s="37" t="e">
        <v>#N/A</v>
      </c>
      <c r="WS104" s="37">
        <v>16.791843890783607</v>
      </c>
      <c r="WT104" s="37" t="e">
        <v>#N/A</v>
      </c>
      <c r="WU104" s="37">
        <v>267.08808547615837</v>
      </c>
      <c r="WV104" t="e">
        <v>#N/A</v>
      </c>
      <c r="WW104"/>
      <c r="WX104" s="39">
        <v>4.2759198824723699</v>
      </c>
      <c r="WY104" s="39">
        <v>318.82032188841129</v>
      </c>
      <c r="WZ104" s="39">
        <v>8.7316130396685452</v>
      </c>
      <c r="XA104" s="39">
        <v>67.109375</v>
      </c>
      <c r="XB104" s="227">
        <v>5805463538681331</v>
      </c>
      <c r="XC104" s="227">
        <v>333899046280905.5</v>
      </c>
      <c r="XD104" s="39">
        <v>316.78250935124044</v>
      </c>
      <c r="XE104" s="39">
        <v>24.518662234860276</v>
      </c>
      <c r="XF104" s="47">
        <v>349.83077885466298</v>
      </c>
      <c r="XG104" s="47">
        <v>31.9925718502789</v>
      </c>
      <c r="XH104" s="220"/>
      <c r="XI104" s="223"/>
      <c r="XJ104" s="223"/>
      <c r="XK104" s="187">
        <v>350169342629148</v>
      </c>
      <c r="XL104" s="187">
        <v>857384413424675</v>
      </c>
      <c r="XM104" s="187">
        <v>1416814659313880</v>
      </c>
      <c r="XN104" s="187">
        <v>1969398150119410</v>
      </c>
      <c r="XO104" s="187">
        <v>2506092182656600</v>
      </c>
      <c r="XP104" s="187">
        <v>3012510683439600</v>
      </c>
      <c r="XQ104" s="187">
        <v>3494326710454140</v>
      </c>
      <c r="XR104" s="187">
        <v>3929848696511040</v>
      </c>
      <c r="XS104" s="187">
        <v>4360665578282140</v>
      </c>
      <c r="XT104" s="187">
        <v>4880052035644170</v>
      </c>
      <c r="XU104" s="187">
        <v>5590119236394820</v>
      </c>
      <c r="XV104" s="187">
        <v>6381271262532320</v>
      </c>
      <c r="XW104" s="187">
        <v>7001437515582150</v>
      </c>
      <c r="XX104" s="187">
        <v>7359333020887560</v>
      </c>
      <c r="XY104" s="187">
        <v>7298447507352530</v>
      </c>
      <c r="XZ104" s="187">
        <v>6720921308934270</v>
      </c>
      <c r="YA104" s="187">
        <v>5702171981529260</v>
      </c>
      <c r="YB104" s="187">
        <v>4405932772458290</v>
      </c>
      <c r="YC104" s="187">
        <v>3076463382148750</v>
      </c>
      <c r="YD104" s="187">
        <v>1915192522445450</v>
      </c>
      <c r="YE104" s="187">
        <v>1039048537814370</v>
      </c>
      <c r="YF104" s="187">
        <v>464822320912661</v>
      </c>
      <c r="YG104" s="187">
        <v>153815187038185</v>
      </c>
      <c r="YH104" s="187">
        <v>27941431021750.602</v>
      </c>
      <c r="YI104" s="187">
        <v>0</v>
      </c>
      <c r="YJ104" s="187">
        <v>41024772317.131302</v>
      </c>
      <c r="YK104" s="187">
        <v>495663383430.14697</v>
      </c>
      <c r="YL104" s="187">
        <v>473559479029.78802</v>
      </c>
      <c r="YM104" s="187">
        <v>222241683102.97501</v>
      </c>
      <c r="YN104" s="187">
        <v>72643961525.9422</v>
      </c>
      <c r="YO104" s="187">
        <v>50631784897.926498</v>
      </c>
      <c r="YP104" s="187">
        <v>59895241893.232101</v>
      </c>
      <c r="YQ104" s="187">
        <v>57620502226.744797</v>
      </c>
      <c r="YR104" s="187">
        <v>47125148172.8629</v>
      </c>
      <c r="YS104" s="187">
        <v>36483012227.454002</v>
      </c>
      <c r="YT104"/>
      <c r="YU104" s="187"/>
      <c r="YV104" s="187"/>
      <c r="YW104" s="187"/>
      <c r="YX104" s="187">
        <v>285664157940508</v>
      </c>
      <c r="YY104" s="187">
        <v>302363513941863</v>
      </c>
      <c r="YZ104" s="187">
        <v>298602435494557</v>
      </c>
      <c r="ZA104" s="187">
        <v>352023272315161</v>
      </c>
      <c r="ZB104" s="187">
        <v>435656271640180</v>
      </c>
      <c r="ZC104" s="187">
        <v>475651316217860</v>
      </c>
      <c r="ZD104" s="187">
        <v>447186339155176</v>
      </c>
      <c r="ZE104" s="187">
        <v>386859245586265</v>
      </c>
      <c r="ZF104" s="187">
        <v>348426962538247</v>
      </c>
      <c r="ZG104" s="187">
        <v>352142381956112</v>
      </c>
      <c r="ZH104" s="187">
        <v>393036500722149</v>
      </c>
      <c r="ZI104" s="187">
        <v>448734506343451</v>
      </c>
      <c r="ZJ104" s="187">
        <v>493996838214651</v>
      </c>
      <c r="ZK104" s="187">
        <v>521009551465006</v>
      </c>
      <c r="ZL104" s="187">
        <v>518664371299670</v>
      </c>
      <c r="ZM104" s="187">
        <v>479893210332819</v>
      </c>
      <c r="ZN104" s="187">
        <v>409789931496206</v>
      </c>
      <c r="ZO104" s="187">
        <v>319585575377487</v>
      </c>
      <c r="ZP104" s="187">
        <v>226292039327242</v>
      </c>
      <c r="ZQ104" s="187">
        <v>144004640934004</v>
      </c>
      <c r="ZR104" s="187">
        <v>81142882247094.703</v>
      </c>
      <c r="ZS104" s="187">
        <v>39346160574336.102</v>
      </c>
      <c r="ZT104" s="187">
        <v>16289840658143.801</v>
      </c>
      <c r="ZU104" s="187">
        <v>5772118903391.5898</v>
      </c>
      <c r="ZV104" s="187">
        <v>0</v>
      </c>
      <c r="ZW104" s="187">
        <v>388785504790.26099</v>
      </c>
      <c r="ZX104" s="187">
        <v>1510151338190</v>
      </c>
      <c r="ZY104" s="187">
        <v>1545970544978.22</v>
      </c>
      <c r="ZZ104" s="187">
        <v>875774826020.81799</v>
      </c>
      <c r="AAA104" s="187">
        <v>437989159333.52802</v>
      </c>
      <c r="AAB104" s="187">
        <v>756182016430.18298</v>
      </c>
      <c r="AAC104" s="187">
        <v>958324042356.54895</v>
      </c>
      <c r="AAD104" s="187">
        <v>921928407461.47998</v>
      </c>
      <c r="AAE104" s="187">
        <v>754002134248.19995</v>
      </c>
      <c r="AAF104" s="187">
        <v>583728429417.37598</v>
      </c>
    </row>
    <row r="105" spans="1:708" ht="15.6" thickTop="1" thickBot="1" x14ac:dyDescent="0.35">
      <c r="A105" s="2">
        <v>43133</v>
      </c>
      <c r="B105" s="4" t="s">
        <v>6</v>
      </c>
      <c r="C105" s="4" t="s">
        <v>29</v>
      </c>
      <c r="D105" s="4">
        <v>23</v>
      </c>
      <c r="E105" s="3">
        <v>0.69207175925925923</v>
      </c>
      <c r="F105" s="3">
        <v>0.6977430555555556</v>
      </c>
      <c r="G105" s="196"/>
      <c r="H105" s="57">
        <v>43133.692071759258</v>
      </c>
      <c r="I105" s="57">
        <v>43133.697743055556</v>
      </c>
      <c r="J105" s="196">
        <f t="shared" si="2"/>
        <v>99</v>
      </c>
      <c r="K105" s="77">
        <v>2.8</v>
      </c>
      <c r="L105" s="53">
        <v>92</v>
      </c>
      <c r="M105" s="53">
        <v>10.8</v>
      </c>
      <c r="N105" s="53">
        <v>1.6</v>
      </c>
      <c r="O105" s="53">
        <v>300</v>
      </c>
      <c r="P105" s="53">
        <v>981.1</v>
      </c>
      <c r="Q105" s="54">
        <v>56</v>
      </c>
      <c r="R105" s="210" t="s">
        <v>32</v>
      </c>
      <c r="S105" s="211">
        <v>14.04</v>
      </c>
      <c r="T105" s="211">
        <v>1.9599813866914841</v>
      </c>
      <c r="U105" s="212">
        <v>3151.8666666666668</v>
      </c>
      <c r="V105" s="78">
        <v>23</v>
      </c>
      <c r="W105" s="116">
        <v>5.9892857142857139</v>
      </c>
      <c r="X105" s="116">
        <v>92.019706632653055</v>
      </c>
      <c r="Y105" s="116">
        <v>1.8261479591836736</v>
      </c>
      <c r="Z105" s="117">
        <v>0.13136509516938774</v>
      </c>
      <c r="AA105" s="117">
        <v>373.27687745102048</v>
      </c>
      <c r="AB105" s="116">
        <v>1.0080787918571439</v>
      </c>
      <c r="AC105" s="116">
        <v>1.0385400332244874</v>
      </c>
      <c r="AD105" s="116">
        <v>10.256154336734694</v>
      </c>
      <c r="AE105" s="116">
        <v>3.2051039386938984</v>
      </c>
      <c r="AF105" s="116">
        <v>175.36033163265307</v>
      </c>
      <c r="AG105" s="116">
        <v>1.0060561855306129</v>
      </c>
      <c r="AH105" s="116">
        <v>58.352279974489797</v>
      </c>
      <c r="AI105" s="116">
        <v>428.45369897959182</v>
      </c>
      <c r="AJ105" s="118">
        <v>22.206441326530612</v>
      </c>
      <c r="AK105" s="83">
        <v>373.25753402647672</v>
      </c>
      <c r="AL105" s="84">
        <v>5.9778477638153715</v>
      </c>
      <c r="AM105" s="76"/>
      <c r="AN105" s="48">
        <v>37.171910946196249</v>
      </c>
      <c r="AO105" s="49">
        <v>65.704754502706621</v>
      </c>
      <c r="AP105" s="48">
        <v>1.6630505299473011</v>
      </c>
      <c r="AQ105" s="49">
        <v>6.2716257020611663E-2</v>
      </c>
      <c r="AR105" s="49">
        <v>1.2129578013939655</v>
      </c>
      <c r="AS105" s="49">
        <v>2.6590961653906044E-2</v>
      </c>
      <c r="AT105" s="230">
        <v>24.12420124322006</v>
      </c>
      <c r="AU105" s="231">
        <v>0</v>
      </c>
      <c r="AV105" s="230">
        <v>2</v>
      </c>
      <c r="AW105" s="231">
        <v>0</v>
      </c>
      <c r="AX105" s="235">
        <v>12.959750838618019</v>
      </c>
      <c r="AY105" s="236">
        <v>12.659399132159448</v>
      </c>
      <c r="AZ105" s="236">
        <v>9.6000899201635139</v>
      </c>
      <c r="BA105" s="237">
        <v>15.628787431062946</v>
      </c>
      <c r="BB105" s="89">
        <v>23.18725009259737</v>
      </c>
      <c r="BC105" s="74">
        <v>50.427726594982268</v>
      </c>
      <c r="BD105" s="74">
        <v>11.66583856876793</v>
      </c>
      <c r="BE105" s="70">
        <v>33.899592055802295</v>
      </c>
      <c r="BF105" s="74">
        <v>6.8833348405069605</v>
      </c>
      <c r="BG105" s="69">
        <v>35.07537472071602</v>
      </c>
      <c r="BH105" s="88">
        <v>11.511105210520878</v>
      </c>
      <c r="BI105" s="70">
        <v>0</v>
      </c>
      <c r="BJ105" s="70"/>
      <c r="BK105" s="70"/>
      <c r="BL105" s="70"/>
      <c r="BM105" s="69"/>
      <c r="BN105" s="71"/>
      <c r="BU105" s="90"/>
      <c r="BV105" s="85"/>
      <c r="BW105" s="75"/>
      <c r="BX105" s="75"/>
      <c r="BY105" s="75"/>
      <c r="BZ105" s="75"/>
      <c r="CA105" s="75"/>
      <c r="CB105" s="75"/>
      <c r="CC105" s="75"/>
      <c r="CD105" s="75"/>
      <c r="CE105" s="75"/>
      <c r="CF105" s="75"/>
      <c r="CG105" s="75"/>
      <c r="CH105" s="75"/>
      <c r="CI105" s="75"/>
      <c r="CJ105" s="75"/>
      <c r="CK105" s="75"/>
      <c r="CL105" s="75"/>
      <c r="CM105" s="75"/>
      <c r="CN105" s="75"/>
      <c r="CO105" s="75"/>
      <c r="CP105" s="75"/>
      <c r="CQ105" s="75"/>
      <c r="CR105" s="75"/>
      <c r="CS105" s="75"/>
      <c r="CT105" s="75"/>
      <c r="CU105" s="75"/>
      <c r="CV105" s="75"/>
      <c r="CW105" s="75"/>
      <c r="CX105" s="75"/>
      <c r="CY105" s="75"/>
      <c r="CZ105" s="75"/>
      <c r="DA105" s="75"/>
      <c r="DB105" s="75"/>
      <c r="DC105" s="75"/>
      <c r="DD105" s="75"/>
      <c r="DE105" s="75"/>
      <c r="DF105" s="75"/>
      <c r="DG105" s="75"/>
      <c r="DH105" s="75"/>
      <c r="DI105" s="75"/>
      <c r="DJ105" s="75"/>
      <c r="DK105" s="75"/>
      <c r="DL105" s="75"/>
      <c r="DM105" s="75"/>
      <c r="DN105" s="75"/>
      <c r="DO105" s="75"/>
      <c r="DP105" s="75"/>
      <c r="DQ105" s="75"/>
      <c r="DR105" s="75"/>
      <c r="DS105" s="75"/>
      <c r="DT105" s="75"/>
      <c r="DU105" s="75"/>
      <c r="DV105" s="75"/>
      <c r="DW105" s="75"/>
      <c r="DX105" s="75"/>
      <c r="DY105" s="75"/>
      <c r="DZ105" s="75"/>
      <c r="EA105" s="75"/>
      <c r="EB105" s="75"/>
      <c r="EC105" s="75"/>
      <c r="ED105" s="75"/>
      <c r="EE105" s="75"/>
      <c r="EF105" s="75"/>
      <c r="EG105" s="75"/>
      <c r="EH105" s="75"/>
      <c r="EI105" s="75"/>
      <c r="EJ105" s="75"/>
      <c r="EK105" s="75"/>
      <c r="EL105" s="75"/>
      <c r="EM105" s="75"/>
      <c r="EN105" s="75"/>
      <c r="EO105" s="75"/>
      <c r="EP105" s="75"/>
      <c r="EQ105" s="75"/>
      <c r="ER105" s="75"/>
      <c r="ES105" s="75"/>
      <c r="ET105" s="75"/>
      <c r="EU105" s="75"/>
      <c r="EV105" s="75"/>
      <c r="EW105" s="75"/>
      <c r="EX105" s="75"/>
      <c r="EY105" s="75"/>
      <c r="EZ105" s="75"/>
      <c r="FA105" s="75"/>
      <c r="FB105" s="75"/>
      <c r="FC105" s="75"/>
      <c r="FD105" s="75"/>
      <c r="FE105" s="75"/>
      <c r="FF105" s="75"/>
      <c r="FG105" s="75"/>
      <c r="FH105" s="75"/>
      <c r="FI105" s="75"/>
      <c r="FK105" s="75"/>
      <c r="FL105" s="75"/>
      <c r="FM105" s="75"/>
      <c r="FN105" s="75"/>
      <c r="FO105" s="75"/>
      <c r="FP105" s="75"/>
      <c r="FQ105" s="186"/>
      <c r="IY105" s="189"/>
      <c r="IZ105" s="189"/>
      <c r="JA105" s="33">
        <v>1</v>
      </c>
      <c r="JB105" s="39" t="e">
        <v>#N/A</v>
      </c>
      <c r="JC105" s="39" t="e">
        <v>#N/A</v>
      </c>
      <c r="JD105" s="33">
        <v>1</v>
      </c>
      <c r="JE105" s="32">
        <v>1.4664536600134594E+16</v>
      </c>
      <c r="JF105" s="32">
        <v>2.1709061528525596E+16</v>
      </c>
      <c r="JG105" s="32"/>
      <c r="JH105" s="32"/>
      <c r="JI105" s="32">
        <v>2.01755580222735E+16</v>
      </c>
      <c r="JJ105" s="32">
        <v>2.66280420737717E+16</v>
      </c>
      <c r="JK105" s="32">
        <v>2.10334313812667E+16</v>
      </c>
      <c r="JL105" s="32">
        <v>1.42584420783282E+16</v>
      </c>
      <c r="JM105" s="32">
        <v>1.10958191130715E+16</v>
      </c>
      <c r="JN105" s="32">
        <v>9399249664858510</v>
      </c>
      <c r="JO105" s="32">
        <v>8075089489558810</v>
      </c>
      <c r="JP105" s="32">
        <v>6942558165432270</v>
      </c>
      <c r="JQ105" s="32">
        <v>5890477235121870</v>
      </c>
      <c r="JR105" s="32">
        <v>4822197651854720</v>
      </c>
      <c r="JS105" s="32">
        <v>3743251969963920</v>
      </c>
      <c r="JT105" s="32">
        <v>2634692362294560</v>
      </c>
      <c r="JU105" s="32">
        <v>1874092519626670</v>
      </c>
      <c r="JV105" s="32">
        <v>1390362377472480</v>
      </c>
      <c r="JW105" s="32">
        <v>989935924324075</v>
      </c>
      <c r="JX105" s="32">
        <v>658516647776737</v>
      </c>
      <c r="JY105" s="32">
        <v>425381648238197</v>
      </c>
      <c r="JZ105" s="32">
        <v>263735849108766</v>
      </c>
      <c r="KA105" s="32">
        <v>161981409838030</v>
      </c>
      <c r="KB105" s="32">
        <v>113888947563777</v>
      </c>
      <c r="KC105" s="32">
        <v>85747768526592</v>
      </c>
      <c r="KD105" s="32">
        <v>75721744343273.406</v>
      </c>
      <c r="KE105" s="32">
        <v>63671343097510</v>
      </c>
      <c r="KF105" s="32">
        <v>45805634943923.102</v>
      </c>
      <c r="KG105" s="32">
        <v>31665222012285.602</v>
      </c>
      <c r="KH105" s="32">
        <v>19223852837718.801</v>
      </c>
      <c r="KI105" s="32">
        <v>12349354960320.6</v>
      </c>
      <c r="KJ105" s="32">
        <v>9963293737402.75</v>
      </c>
      <c r="KK105" s="32">
        <v>10366148503073.9</v>
      </c>
      <c r="KL105" s="32">
        <v>11492022759501</v>
      </c>
      <c r="KM105" s="33">
        <v>1</v>
      </c>
      <c r="KN105" s="137"/>
      <c r="KO105" s="32" t="e">
        <v>#N/A</v>
      </c>
      <c r="KP105" s="39"/>
      <c r="KQ105" s="39"/>
      <c r="KR105" s="39"/>
      <c r="KS105" s="39"/>
      <c r="KT105" s="39"/>
      <c r="KU105" s="39"/>
      <c r="KV105" s="39"/>
      <c r="KW105" s="39"/>
      <c r="KX105" s="39"/>
      <c r="KY105" s="39"/>
      <c r="KZ105" s="39"/>
      <c r="LA105" s="39"/>
      <c r="LB105" s="39"/>
      <c r="LC105" s="39"/>
      <c r="LD105" s="39"/>
      <c r="LE105" s="39"/>
      <c r="LF105" s="39"/>
      <c r="LG105" s="39"/>
      <c r="LH105" s="39"/>
      <c r="LI105" s="39"/>
      <c r="LJ105" s="39"/>
      <c r="LK105" s="39"/>
      <c r="LL105" s="39"/>
      <c r="LM105" s="39"/>
      <c r="LN105" s="39"/>
      <c r="LO105" s="39"/>
      <c r="LP105" s="39"/>
      <c r="LQ105" s="39"/>
      <c r="LR105" s="39"/>
      <c r="LS105" s="39"/>
      <c r="LT105" s="39"/>
      <c r="LU105" s="39"/>
      <c r="LV105" s="39"/>
      <c r="LW105" s="39"/>
      <c r="LX105" s="39"/>
      <c r="LY105" s="39"/>
      <c r="LZ105" s="39"/>
      <c r="MA105" s="39"/>
      <c r="MB105" s="39"/>
      <c r="MC105" s="39"/>
      <c r="MD105" s="39"/>
      <c r="ME105" s="39"/>
      <c r="MF105" s="39"/>
      <c r="MG105" s="39"/>
      <c r="MH105" s="39"/>
      <c r="MI105" s="39"/>
      <c r="MJ105" s="39"/>
      <c r="MK105" s="39"/>
      <c r="ML105" s="39"/>
      <c r="MM105" s="39"/>
      <c r="MN105" s="39"/>
      <c r="MO105" s="39"/>
      <c r="MP105" s="39"/>
      <c r="MQ105" s="39"/>
      <c r="MR105" s="39"/>
      <c r="MS105" s="39"/>
      <c r="MT105" s="39"/>
      <c r="MU105" s="39"/>
      <c r="MV105" s="39"/>
      <c r="MW105" s="39"/>
      <c r="MX105" s="39"/>
      <c r="MY105" s="39"/>
      <c r="MZ105" s="39"/>
      <c r="NA105" s="39"/>
      <c r="NB105" s="39"/>
      <c r="NC105" s="39"/>
      <c r="ND105" s="39"/>
      <c r="NE105" s="39"/>
      <c r="NF105" s="39"/>
      <c r="NG105" s="39"/>
      <c r="NH105" s="39"/>
      <c r="NI105" s="39"/>
      <c r="NJ105" s="39"/>
      <c r="NK105" s="39"/>
      <c r="NL105" s="39"/>
      <c r="NM105" s="39"/>
      <c r="NN105" s="39"/>
      <c r="NO105" s="39"/>
      <c r="NP105" s="39"/>
      <c r="NQ105" s="39"/>
      <c r="NR105" s="39"/>
      <c r="NS105" s="39"/>
      <c r="NT105" s="39"/>
      <c r="NU105" s="39"/>
      <c r="NV105" s="39"/>
      <c r="NW105" s="39"/>
      <c r="NX105" s="39"/>
      <c r="NY105" s="39"/>
      <c r="NZ105" s="39"/>
      <c r="OA105" s="39"/>
      <c r="OB105" s="39"/>
      <c r="OC105" s="39"/>
      <c r="OD105" s="39"/>
      <c r="OE105" s="39"/>
      <c r="OF105" s="39"/>
      <c r="OG105" s="39"/>
      <c r="OH105" s="39"/>
      <c r="OI105" s="39"/>
      <c r="OJ105" s="39"/>
      <c r="OL105" s="173" t="e">
        <v>#N/A</v>
      </c>
      <c r="OM105" s="173" t="e">
        <v>#N/A</v>
      </c>
      <c r="ON105" s="173" t="e">
        <v>#N/A</v>
      </c>
      <c r="OO105" s="173" t="e">
        <v>#N/A</v>
      </c>
      <c r="OP105" s="6" t="e">
        <v>#N/A</v>
      </c>
      <c r="OQ105" s="6" t="e">
        <v>#N/A</v>
      </c>
      <c r="OR105" s="6" t="e">
        <v>#N/A</v>
      </c>
      <c r="OS105" s="6" t="e">
        <v>#N/A</v>
      </c>
      <c r="OT105" s="188"/>
      <c r="OU105" s="188"/>
      <c r="OV105" s="188"/>
      <c r="OW105" s="188">
        <v>42.607006123638101</v>
      </c>
      <c r="OX105" s="39"/>
      <c r="OY105" s="39"/>
      <c r="OZ105" s="39"/>
      <c r="PA105" s="39"/>
      <c r="PB105" s="39"/>
      <c r="PC105" s="39"/>
      <c r="PD105" s="39"/>
      <c r="PE105" s="39"/>
      <c r="PF105" s="39"/>
      <c r="PG105" s="39"/>
      <c r="PH105" s="39"/>
      <c r="PI105" s="39"/>
      <c r="PJ105" s="39"/>
      <c r="PK105" s="39"/>
      <c r="PL105" s="39"/>
      <c r="PM105" s="39"/>
      <c r="PN105" s="39"/>
      <c r="PO105" s="39"/>
      <c r="PP105" s="39"/>
      <c r="PQ105" s="39"/>
      <c r="PR105" s="39"/>
      <c r="PS105" s="39"/>
      <c r="PT105" s="39"/>
      <c r="PU105" s="39"/>
      <c r="PV105" s="39"/>
      <c r="PW105" s="39"/>
      <c r="PX105" s="39"/>
      <c r="PY105" s="39"/>
      <c r="PZ105" s="39"/>
      <c r="QA105" s="39"/>
      <c r="QB105" s="39"/>
      <c r="QC105" s="39"/>
      <c r="QD105" s="39"/>
      <c r="QE105" s="39"/>
      <c r="QF105" s="39"/>
      <c r="QG105" s="39"/>
      <c r="QH105" s="39"/>
      <c r="QI105" s="39"/>
      <c r="QJ105" s="39"/>
      <c r="QK105" s="39"/>
      <c r="QL105" s="39"/>
      <c r="QM105" s="39"/>
      <c r="QN105" s="39"/>
      <c r="QO105" s="39"/>
      <c r="QP105" s="39"/>
      <c r="QQ105" s="39"/>
      <c r="QR105" s="39"/>
      <c r="QS105" s="39"/>
      <c r="QT105" s="39"/>
      <c r="QU105" s="39"/>
      <c r="QV105" s="39"/>
      <c r="QW105" s="39"/>
      <c r="QX105" s="39"/>
      <c r="QY105" s="39"/>
      <c r="QZ105" s="39"/>
      <c r="RA105" s="39"/>
      <c r="RB105" s="39"/>
      <c r="RC105" s="39"/>
      <c r="RD105" s="39"/>
      <c r="RE105" s="39"/>
      <c r="RF105" s="39"/>
      <c r="RG105" s="39"/>
      <c r="RH105" s="39"/>
      <c r="RI105" s="39"/>
      <c r="RJ105" s="39"/>
      <c r="RK105" s="39"/>
      <c r="RL105" s="39"/>
      <c r="RM105" s="39"/>
      <c r="RN105" s="39"/>
      <c r="RO105" s="39"/>
      <c r="RP105" s="39"/>
      <c r="RQ105" s="39"/>
      <c r="RR105" s="39"/>
      <c r="RS105" s="39"/>
      <c r="RT105" s="39"/>
      <c r="RU105" s="39"/>
      <c r="RV105" s="39"/>
      <c r="RW105" s="39"/>
      <c r="RX105" s="39"/>
      <c r="RY105" s="39"/>
      <c r="RZ105" s="39"/>
      <c r="SA105" s="39"/>
      <c r="SB105" s="39"/>
      <c r="SC105" s="39"/>
      <c r="SD105" s="39"/>
      <c r="SE105" s="39"/>
      <c r="SF105" s="39"/>
      <c r="SG105" s="39"/>
      <c r="SH105" s="39"/>
      <c r="SI105" s="39"/>
      <c r="SJ105" s="39"/>
      <c r="SK105" s="39"/>
      <c r="SL105" s="39"/>
      <c r="SM105" s="39"/>
      <c r="SN105" s="39"/>
      <c r="SO105" s="39"/>
      <c r="SP105" s="39"/>
      <c r="SS105" s="39">
        <v>3154631735640060</v>
      </c>
      <c r="ST105" s="39">
        <v>92159227199488</v>
      </c>
      <c r="SU105" s="39">
        <v>79054694776832</v>
      </c>
      <c r="SV105" s="39">
        <v>1333674318495740</v>
      </c>
      <c r="SW105" s="39">
        <v>1368599650369530</v>
      </c>
      <c r="SX105" s="39">
        <v>1669419159781370</v>
      </c>
      <c r="SY105" s="39">
        <v>1432550102794240</v>
      </c>
      <c r="SZ105" s="39">
        <v>517322435461120</v>
      </c>
      <c r="TA105" s="39">
        <v>931472307388416</v>
      </c>
      <c r="TB105" s="39">
        <v>752796768927744</v>
      </c>
      <c r="TC105" s="39">
        <v>1449801510027260</v>
      </c>
      <c r="TD105" s="39">
        <v>726417616666624</v>
      </c>
      <c r="TE105" s="39">
        <v>439018302996480</v>
      </c>
      <c r="TF105" s="39">
        <v>367458644918272</v>
      </c>
      <c r="TG105" s="39">
        <v>627833957253120</v>
      </c>
      <c r="TH105" s="39">
        <v>743762707873792</v>
      </c>
      <c r="TI105" s="39">
        <v>703318275915776</v>
      </c>
      <c r="TJ105" s="39">
        <v>866831237644288</v>
      </c>
      <c r="TK105" s="39">
        <v>398172593586176</v>
      </c>
      <c r="TL105" s="39">
        <v>447138743975936</v>
      </c>
      <c r="TM105" s="39">
        <v>508030978359296</v>
      </c>
      <c r="TN105" s="39">
        <v>392121588645888</v>
      </c>
      <c r="TO105" s="39">
        <v>467520477724672</v>
      </c>
      <c r="TP105" s="39">
        <v>491561892708352</v>
      </c>
      <c r="TQ105" s="39">
        <v>328105570861056</v>
      </c>
      <c r="TR105" s="39">
        <v>282143045451776</v>
      </c>
      <c r="TS105" s="39">
        <v>290065448173568</v>
      </c>
      <c r="TT105" s="39">
        <v>284871591198720</v>
      </c>
      <c r="TU105" s="39">
        <v>288286358634496</v>
      </c>
      <c r="TV105" s="39">
        <v>304454326812672</v>
      </c>
      <c r="TW105" s="39">
        <v>217317896093696</v>
      </c>
      <c r="TX105" s="39">
        <v>178673458085888</v>
      </c>
      <c r="TY105" s="39">
        <v>244077740163072</v>
      </c>
      <c r="TZ105" s="39">
        <v>245542810550272</v>
      </c>
      <c r="UA105" s="39">
        <v>205038366490624</v>
      </c>
      <c r="UB105" s="39">
        <v>350523152662528</v>
      </c>
      <c r="UC105" s="39">
        <v>177918030381056</v>
      </c>
      <c r="UD105" s="39">
        <v>237291725389824</v>
      </c>
      <c r="UE105" s="39">
        <v>372236930252800</v>
      </c>
      <c r="UF105" s="39">
        <v>394128848322560</v>
      </c>
      <c r="UG105" s="39">
        <v>480964866211840</v>
      </c>
      <c r="UH105" s="39">
        <v>473663321145344</v>
      </c>
      <c r="UI105" s="39">
        <v>578894616854528</v>
      </c>
      <c r="UJ105" s="39">
        <v>473727611437056</v>
      </c>
      <c r="UK105" s="39">
        <v>657699750543360</v>
      </c>
      <c r="UL105" s="39">
        <v>554087925940224</v>
      </c>
      <c r="UM105" s="39">
        <v>781480909340672</v>
      </c>
      <c r="UN105" s="39">
        <v>611030837231616</v>
      </c>
      <c r="UO105" s="39">
        <v>682310718455808</v>
      </c>
      <c r="UP105" s="39">
        <v>794317358628864</v>
      </c>
      <c r="UQ105" s="39">
        <v>687135845777408</v>
      </c>
      <c r="UR105" s="39">
        <v>602566396215296</v>
      </c>
      <c r="US105" s="39">
        <v>640995683205120</v>
      </c>
      <c r="UT105" s="39">
        <v>682995363086336</v>
      </c>
      <c r="UU105" s="39">
        <v>594094439006208</v>
      </c>
      <c r="UV105" s="39">
        <v>681920547520512</v>
      </c>
      <c r="UW105" s="39">
        <v>732221593878528</v>
      </c>
      <c r="UX105" s="39">
        <v>726625654145024</v>
      </c>
      <c r="UY105" s="39">
        <v>574061436469248</v>
      </c>
      <c r="UZ105" s="39">
        <v>496746220224512</v>
      </c>
      <c r="VA105" s="39">
        <v>395798181314560</v>
      </c>
      <c r="VB105" s="39">
        <v>280658681266176</v>
      </c>
      <c r="VC105" s="39">
        <v>273333799092224</v>
      </c>
      <c r="VD105" s="39">
        <v>249640612003840</v>
      </c>
      <c r="VE105" s="39">
        <v>217918939856896</v>
      </c>
      <c r="VF105" s="39">
        <v>209502095802368</v>
      </c>
      <c r="VG105" s="39">
        <v>150189436305408</v>
      </c>
      <c r="VH105" s="39">
        <v>139174892011520</v>
      </c>
      <c r="VI105" s="39">
        <v>80711352582144</v>
      </c>
      <c r="VJ105" s="39">
        <v>67465908322304</v>
      </c>
      <c r="VK105" s="39">
        <v>35308468961280</v>
      </c>
      <c r="VL105" s="39">
        <v>66756378886144</v>
      </c>
      <c r="VM105" s="39">
        <v>44296468168704</v>
      </c>
      <c r="VN105" s="39">
        <v>35654578733056</v>
      </c>
      <c r="VO105" s="39">
        <v>31921396514816</v>
      </c>
      <c r="VP105" s="39">
        <v>35398877184000</v>
      </c>
      <c r="VQ105" s="39">
        <v>26801560616960</v>
      </c>
      <c r="VR105" s="39">
        <v>23980421414912</v>
      </c>
      <c r="VS105" s="39">
        <v>16861776314368</v>
      </c>
      <c r="VT105" s="39">
        <v>39802321764352</v>
      </c>
      <c r="VU105" s="39">
        <v>23096744476672</v>
      </c>
      <c r="VV105" s="39">
        <v>20777621520384</v>
      </c>
      <c r="VW105" s="39">
        <v>16801159184384</v>
      </c>
      <c r="VX105" s="39">
        <v>17217383038976</v>
      </c>
      <c r="VY105" s="39">
        <v>10066559238144</v>
      </c>
      <c r="VZ105" s="39">
        <v>12451529621504</v>
      </c>
      <c r="WA105" s="39">
        <v>13815396696064</v>
      </c>
      <c r="WB105" s="39">
        <v>14700108578816</v>
      </c>
      <c r="WC105" s="39">
        <v>7099278950400</v>
      </c>
      <c r="WD105" s="39">
        <v>4112550461440</v>
      </c>
      <c r="WE105" s="39">
        <v>4087680598016</v>
      </c>
      <c r="WF105" s="39">
        <v>12774026510336</v>
      </c>
      <c r="WG105" s="39">
        <v>14250534764544</v>
      </c>
      <c r="WH105" s="39">
        <v>4103376732160</v>
      </c>
      <c r="WI105" s="39">
        <v>9970145820672</v>
      </c>
      <c r="WJ105" s="39">
        <v>4059952054272</v>
      </c>
      <c r="WK105" s="39">
        <v>4071335657472</v>
      </c>
      <c r="WL105" s="39">
        <v>7503503425536</v>
      </c>
      <c r="WM105" s="39">
        <v>7628739575808</v>
      </c>
      <c r="WN105" s="36"/>
      <c r="WO105" s="37">
        <v>4.8518312055758621E-2</v>
      </c>
      <c r="WP105" s="37" t="e">
        <v>#N/A</v>
      </c>
      <c r="WQ105" s="37">
        <v>13.889014699641924</v>
      </c>
      <c r="WR105" s="37" t="e">
        <v>#N/A</v>
      </c>
      <c r="WS105" s="37">
        <v>-1.8660889252214787E-2</v>
      </c>
      <c r="WT105" s="37" t="e">
        <v>#N/A</v>
      </c>
      <c r="WU105" s="37">
        <v>-5.3419287306314898</v>
      </c>
      <c r="WV105" t="e">
        <v>#N/A</v>
      </c>
      <c r="WW105"/>
      <c r="WX105" s="39">
        <v>4.4139866380839869</v>
      </c>
      <c r="WY105" s="39">
        <v>478.70910156250022</v>
      </c>
      <c r="WZ105" s="39">
        <v>9.492710591759927</v>
      </c>
      <c r="XA105" s="39">
        <v>67.075388026607541</v>
      </c>
      <c r="XB105" s="227">
        <v>3708368145770520.5</v>
      </c>
      <c r="XC105" s="227">
        <v>4.1324276173939208E+16</v>
      </c>
      <c r="XD105" s="39">
        <v>1767.5289010503898</v>
      </c>
      <c r="XE105" s="39">
        <v>48150.287380377558</v>
      </c>
      <c r="XF105" s="47">
        <v>-807.69592570475561</v>
      </c>
      <c r="XG105" s="47">
        <v>79909.073542781058</v>
      </c>
      <c r="XH105" s="220"/>
      <c r="XI105" s="223"/>
      <c r="XJ105" s="223"/>
      <c r="XK105" s="187">
        <v>260172331770922</v>
      </c>
      <c r="XL105" s="187">
        <v>497944952892440</v>
      </c>
      <c r="XM105" s="187">
        <v>1484042180006550</v>
      </c>
      <c r="XN105" s="187">
        <v>2624846882055880</v>
      </c>
      <c r="XO105" s="187">
        <v>3648532984385250</v>
      </c>
      <c r="XP105" s="187">
        <v>5031459665460680</v>
      </c>
      <c r="XQ105" s="187">
        <v>6759247668794120</v>
      </c>
      <c r="XR105" s="187">
        <v>8089016094984860</v>
      </c>
      <c r="XS105" s="187">
        <v>8703106459175100</v>
      </c>
      <c r="XT105" s="187">
        <v>8276486767353600</v>
      </c>
      <c r="XU105" s="187">
        <v>7364774114486750</v>
      </c>
      <c r="XV105" s="187">
        <v>6232565564353130</v>
      </c>
      <c r="XW105" s="187">
        <v>4899956391000040</v>
      </c>
      <c r="XX105" s="187">
        <v>3724167951078660</v>
      </c>
      <c r="XY105" s="187">
        <v>2721889187675570</v>
      </c>
      <c r="XZ105" s="187">
        <v>1835772115434200</v>
      </c>
      <c r="YA105" s="187">
        <v>1088815904993580</v>
      </c>
      <c r="YB105" s="187">
        <v>518771323009900</v>
      </c>
      <c r="YC105" s="187">
        <v>185168208500289</v>
      </c>
      <c r="YD105" s="187">
        <v>51481820456842.898</v>
      </c>
      <c r="YE105" s="187">
        <v>10869815789118.6</v>
      </c>
      <c r="YF105" s="187">
        <v>3845243038064.9102</v>
      </c>
      <c r="YG105" s="187">
        <v>4426762826265.4297</v>
      </c>
      <c r="YH105" s="187">
        <v>9759739554486.0996</v>
      </c>
      <c r="YI105" s="187">
        <v>12132424477309.199</v>
      </c>
      <c r="YJ105" s="187">
        <v>7861994527023.4102</v>
      </c>
      <c r="YK105" s="187">
        <v>2351722857824.0498</v>
      </c>
      <c r="YL105" s="187">
        <v>463671266739.508</v>
      </c>
      <c r="YM105" s="187">
        <v>348843678880.466</v>
      </c>
      <c r="YN105" s="187">
        <v>270353717483.616</v>
      </c>
      <c r="YO105" s="187">
        <v>166342126698.836</v>
      </c>
      <c r="YP105" s="187">
        <v>45677798865.319504</v>
      </c>
      <c r="YQ105" s="187">
        <v>9998106367.9689198</v>
      </c>
      <c r="YR105" s="187">
        <v>0</v>
      </c>
      <c r="YS105" s="187">
        <v>0</v>
      </c>
      <c r="YT105"/>
      <c r="YU105" s="187"/>
      <c r="YV105" s="187"/>
      <c r="YW105" s="187"/>
      <c r="YX105" s="187">
        <v>3728375660823880</v>
      </c>
      <c r="YY105" s="187">
        <v>2158447447036770</v>
      </c>
      <c r="YZ105" s="187">
        <v>3282283437927460</v>
      </c>
      <c r="ZA105" s="187">
        <v>5309833070953180</v>
      </c>
      <c r="ZB105" s="187">
        <v>6948744324291610</v>
      </c>
      <c r="ZC105" s="187">
        <v>8772572448137650</v>
      </c>
      <c r="ZD105" s="32">
        <v>1.31992606543562E+16</v>
      </c>
      <c r="ZE105" s="32">
        <v>1.67960489192511E+16</v>
      </c>
      <c r="ZF105" s="32">
        <v>1.85329889338484E+16</v>
      </c>
      <c r="ZG105" s="32">
        <v>1.8662049332227E+16</v>
      </c>
      <c r="ZH105" s="32">
        <v>1.79078375409153E+16</v>
      </c>
      <c r="ZI105" s="32">
        <v>1.60257953741161E+16</v>
      </c>
      <c r="ZJ105" s="32">
        <v>1.25934183252483E+16</v>
      </c>
      <c r="ZK105" s="187">
        <v>9915158837606790</v>
      </c>
      <c r="ZL105" s="187">
        <v>7774464311014850</v>
      </c>
      <c r="ZM105" s="187">
        <v>5417099193648810</v>
      </c>
      <c r="ZN105" s="187">
        <v>2959895912804430</v>
      </c>
      <c r="ZO105" s="187">
        <v>1123774740921770</v>
      </c>
      <c r="ZP105" s="187">
        <v>360472436645225</v>
      </c>
      <c r="ZQ105" s="187">
        <v>152367844465541</v>
      </c>
      <c r="ZR105" s="187">
        <v>64841090281719.602</v>
      </c>
      <c r="ZS105" s="187">
        <v>36904017758627</v>
      </c>
      <c r="ZT105" s="187">
        <v>40033367759663.5</v>
      </c>
      <c r="ZU105" s="187">
        <v>58087934282629.297</v>
      </c>
      <c r="ZV105" s="187">
        <v>73654197553671.5</v>
      </c>
      <c r="ZW105" s="187">
        <v>64068756218644.797</v>
      </c>
      <c r="ZX105" s="187">
        <v>38289207986398.797</v>
      </c>
      <c r="ZY105" s="187">
        <v>14815096901670.301</v>
      </c>
      <c r="ZZ105" s="187">
        <v>4417578377343.9902</v>
      </c>
      <c r="AAA105" s="187">
        <v>3293899126212.4502</v>
      </c>
      <c r="AAB105" s="187">
        <v>1826208311851.54</v>
      </c>
      <c r="AAC105" s="187">
        <v>514204103598.02301</v>
      </c>
      <c r="AAD105" s="187">
        <v>137813131715.233</v>
      </c>
      <c r="AAE105" s="187">
        <v>0</v>
      </c>
      <c r="AAF105" s="187">
        <v>0</v>
      </c>
    </row>
    <row r="106" spans="1:708" ht="15" thickTop="1" x14ac:dyDescent="0.3">
      <c r="A106" s="122"/>
      <c r="B106" s="123"/>
      <c r="C106" s="123"/>
      <c r="D106" s="124"/>
      <c r="E106" s="124"/>
      <c r="F106" s="124"/>
      <c r="G106" s="124"/>
      <c r="H106" s="125"/>
      <c r="I106" s="125"/>
      <c r="J106" s="126"/>
      <c r="K106" s="127"/>
      <c r="L106" s="128"/>
      <c r="M106" s="128"/>
      <c r="N106" s="128"/>
      <c r="O106" s="128"/>
      <c r="P106" s="128"/>
      <c r="Q106" s="128"/>
      <c r="R106" s="129"/>
      <c r="S106" s="128"/>
      <c r="T106" s="128"/>
      <c r="U106" s="128"/>
      <c r="V106" s="124"/>
      <c r="W106" s="130"/>
      <c r="X106" s="130"/>
      <c r="Y106" s="130"/>
      <c r="Z106" s="131"/>
      <c r="AA106" s="131"/>
      <c r="AB106" s="130"/>
      <c r="AC106" s="130"/>
      <c r="AD106" s="130"/>
      <c r="AE106" s="130"/>
      <c r="AF106" s="130"/>
      <c r="AG106" s="130"/>
      <c r="AH106" s="130"/>
      <c r="AI106" s="130"/>
      <c r="AJ106" s="130"/>
      <c r="AK106" s="132"/>
      <c r="AL106" s="132"/>
      <c r="AM106" s="132"/>
      <c r="AN106" s="133"/>
      <c r="AO106" s="133"/>
      <c r="AP106" s="133"/>
      <c r="AQ106" s="133"/>
      <c r="AR106" s="133"/>
      <c r="AS106" s="133"/>
      <c r="AT106" s="134"/>
      <c r="AU106" s="134"/>
      <c r="AV106" s="134"/>
      <c r="AW106" s="134"/>
      <c r="AX106" s="134"/>
      <c r="AY106" s="134"/>
      <c r="AZ106" s="134"/>
      <c r="BA106" s="134"/>
      <c r="BB106" s="134"/>
      <c r="BC106" s="134"/>
      <c r="BD106" s="135"/>
      <c r="BE106" s="135"/>
      <c r="BF106" s="135"/>
      <c r="BG106" s="135"/>
      <c r="BH106" s="135"/>
      <c r="BI106" s="135"/>
      <c r="BJ106" s="135"/>
      <c r="BK106" s="135"/>
      <c r="BL106" s="135"/>
      <c r="BM106" s="135"/>
      <c r="BN106" s="136"/>
      <c r="BO106" s="136"/>
      <c r="BP106" s="136"/>
      <c r="BQ106" s="136"/>
      <c r="BR106" s="133"/>
      <c r="BS106" s="133"/>
      <c r="BT106" s="134"/>
      <c r="BU106" s="134"/>
      <c r="BV106" s="137"/>
      <c r="BW106" s="137"/>
      <c r="BX106" s="137"/>
      <c r="BY106" s="137"/>
      <c r="BZ106" s="137"/>
      <c r="CA106" s="137"/>
      <c r="CB106" s="137"/>
      <c r="CC106" s="137"/>
      <c r="CD106" s="137"/>
      <c r="CE106" s="137"/>
      <c r="CF106" s="137"/>
      <c r="CG106" s="137"/>
      <c r="CH106" s="137"/>
      <c r="CI106" s="137"/>
      <c r="CJ106" s="137"/>
      <c r="CK106" s="137"/>
      <c r="CL106" s="137"/>
      <c r="CM106" s="137"/>
      <c r="CN106" s="137"/>
      <c r="CO106" s="137"/>
      <c r="CP106" s="137"/>
      <c r="CQ106" s="137"/>
      <c r="CR106" s="137"/>
      <c r="CS106" s="137"/>
      <c r="CT106" s="137"/>
      <c r="CU106" s="137"/>
      <c r="CV106" s="137"/>
      <c r="CW106" s="137"/>
      <c r="CX106" s="137"/>
      <c r="CY106" s="137"/>
      <c r="CZ106" s="137"/>
      <c r="DA106" s="137"/>
      <c r="DB106" s="137"/>
      <c r="DC106" s="137"/>
      <c r="DD106" s="137"/>
      <c r="DE106" s="137"/>
      <c r="DF106" s="137"/>
      <c r="DG106" s="137"/>
      <c r="DH106" s="137"/>
      <c r="DI106" s="137"/>
      <c r="DJ106" s="137"/>
      <c r="DK106" s="137"/>
      <c r="DL106" s="137"/>
      <c r="DM106" s="137"/>
      <c r="DN106" s="137"/>
      <c r="DO106" s="137"/>
      <c r="DP106" s="137"/>
      <c r="DQ106" s="137"/>
      <c r="DR106" s="137"/>
      <c r="DS106" s="137"/>
      <c r="DT106" s="137"/>
      <c r="DU106" s="137"/>
      <c r="DV106" s="137"/>
      <c r="DW106" s="137"/>
      <c r="DX106" s="137"/>
      <c r="DY106" s="137"/>
      <c r="DZ106" s="137"/>
      <c r="EA106" s="137"/>
      <c r="EB106" s="137"/>
      <c r="EC106" s="137"/>
      <c r="ED106" s="137"/>
      <c r="EE106" s="137"/>
      <c r="EF106" s="137"/>
      <c r="EG106" s="137"/>
      <c r="EH106" s="137"/>
      <c r="EI106" s="137"/>
      <c r="EJ106" s="137"/>
      <c r="EK106" s="137"/>
      <c r="EL106" s="137"/>
      <c r="EM106" s="137"/>
      <c r="EN106" s="137"/>
      <c r="EO106" s="137"/>
      <c r="EP106" s="137"/>
      <c r="EQ106" s="137"/>
      <c r="ER106" s="137"/>
      <c r="ES106" s="137"/>
      <c r="ET106" s="137"/>
      <c r="EU106" s="137"/>
      <c r="EV106" s="137"/>
      <c r="EW106" s="137"/>
      <c r="EX106" s="137"/>
      <c r="EY106" s="137"/>
      <c r="EZ106" s="137"/>
      <c r="FA106" s="137"/>
      <c r="FB106" s="137"/>
      <c r="FC106" s="137"/>
      <c r="FD106" s="137"/>
      <c r="FE106" s="137"/>
      <c r="FF106" s="137"/>
      <c r="FG106" s="137"/>
      <c r="FH106" s="137"/>
      <c r="FI106" s="137"/>
      <c r="FJ106" s="137"/>
      <c r="FK106" s="137"/>
      <c r="FL106" s="137"/>
      <c r="FM106" s="137"/>
      <c r="FN106" s="137"/>
      <c r="FO106" s="137"/>
      <c r="FP106" s="137"/>
      <c r="FQ106" s="137"/>
      <c r="FR106" s="137"/>
      <c r="FS106" s="137"/>
      <c r="FT106" s="137"/>
      <c r="FU106" s="137"/>
      <c r="FV106" s="137"/>
      <c r="FW106" s="137"/>
      <c r="FX106" s="137"/>
      <c r="FY106" s="137"/>
      <c r="FZ106" s="137"/>
      <c r="GA106" s="137"/>
      <c r="GB106" s="137"/>
      <c r="GC106" s="137"/>
      <c r="GD106" s="137"/>
      <c r="GE106" s="137"/>
      <c r="GF106" s="137"/>
      <c r="GG106" s="137"/>
      <c r="GH106" s="137"/>
      <c r="GI106" s="137"/>
      <c r="GJ106" s="137"/>
      <c r="GK106" s="137"/>
      <c r="GL106" s="137"/>
      <c r="GM106" s="137"/>
      <c r="GN106" s="137"/>
      <c r="GO106" s="137"/>
      <c r="GP106" s="137"/>
      <c r="GQ106" s="137"/>
      <c r="GR106" s="137"/>
      <c r="GS106" s="137"/>
      <c r="GT106" s="137"/>
      <c r="GU106" s="137"/>
      <c r="GV106" s="137"/>
      <c r="GW106" s="137"/>
      <c r="GX106" s="137"/>
      <c r="GY106" s="137"/>
      <c r="GZ106" s="137"/>
      <c r="HA106" s="137"/>
      <c r="HB106" s="137"/>
      <c r="HC106" s="137"/>
      <c r="HD106" s="137"/>
      <c r="HE106" s="137"/>
      <c r="HF106" s="137"/>
      <c r="HG106" s="137"/>
      <c r="HH106" s="137"/>
      <c r="HI106" s="137"/>
      <c r="HJ106" s="137"/>
      <c r="HK106" s="137"/>
      <c r="HL106" s="137"/>
      <c r="HM106" s="137"/>
      <c r="HN106" s="137"/>
      <c r="HO106" s="137"/>
      <c r="HP106" s="137"/>
      <c r="HQ106" s="137"/>
      <c r="HR106" s="137"/>
      <c r="HS106" s="137"/>
      <c r="HT106" s="137"/>
      <c r="HU106" s="137"/>
      <c r="HV106" s="137"/>
      <c r="HW106" s="137"/>
      <c r="HX106" s="137"/>
      <c r="HY106" s="137"/>
      <c r="HZ106" s="137"/>
      <c r="IA106" s="137"/>
      <c r="IB106" s="137"/>
      <c r="IC106" s="137"/>
      <c r="ID106" s="137"/>
      <c r="IE106" s="137"/>
      <c r="IF106" s="137"/>
      <c r="IG106" s="137"/>
      <c r="IH106" s="137"/>
      <c r="II106" s="137"/>
      <c r="IJ106" s="137"/>
      <c r="IK106" s="137"/>
      <c r="IL106" s="137"/>
      <c r="IM106" s="137"/>
      <c r="IN106" s="137"/>
      <c r="IO106" s="137"/>
      <c r="IP106" s="137"/>
      <c r="IQ106" s="137"/>
      <c r="IR106" s="137"/>
      <c r="IS106" s="137"/>
      <c r="IT106" s="137"/>
      <c r="IU106" s="137"/>
      <c r="IV106" s="137"/>
      <c r="IW106" s="137"/>
      <c r="IX106" s="137"/>
      <c r="IY106" s="137"/>
      <c r="IZ106" s="137"/>
      <c r="JA106" s="137"/>
      <c r="JB106" s="137"/>
      <c r="JC106" s="137"/>
      <c r="JD106" s="137"/>
      <c r="JE106" s="137"/>
      <c r="JF106" s="137"/>
      <c r="JG106" s="137"/>
      <c r="JH106" s="137"/>
      <c r="JI106" s="137"/>
      <c r="JJ106" s="137"/>
      <c r="JK106" s="137"/>
      <c r="JL106" s="137"/>
      <c r="JM106" s="137"/>
      <c r="JN106" s="137"/>
      <c r="JO106" s="137"/>
      <c r="JP106" s="137"/>
      <c r="JQ106" s="137"/>
      <c r="JR106" s="137"/>
      <c r="JS106" s="137"/>
      <c r="JT106" s="137"/>
      <c r="JU106" s="137"/>
      <c r="JV106" s="137"/>
      <c r="JW106" s="137"/>
      <c r="JX106" s="137"/>
      <c r="JY106" s="137"/>
      <c r="JZ106" s="137"/>
      <c r="KA106" s="137"/>
      <c r="KB106" s="137"/>
      <c r="KC106" s="137"/>
      <c r="KD106" s="137"/>
      <c r="KE106" s="137"/>
      <c r="KF106" s="137"/>
      <c r="KG106" s="137"/>
      <c r="KH106" s="137"/>
      <c r="KI106" s="137"/>
      <c r="KJ106" s="137"/>
      <c r="KK106" s="137"/>
      <c r="KM106" s="137"/>
      <c r="KN106" s="137"/>
      <c r="KO106" s="137"/>
      <c r="KP106" s="138"/>
      <c r="KQ106" s="135"/>
      <c r="KR106" s="135"/>
      <c r="KS106" s="137"/>
      <c r="KT106" s="137"/>
      <c r="KU106" s="137"/>
      <c r="KV106" s="137"/>
      <c r="KW106" s="137"/>
      <c r="KX106" s="137"/>
      <c r="KY106" s="137"/>
      <c r="KZ106" s="137"/>
      <c r="LA106" s="137"/>
      <c r="LB106" s="137"/>
      <c r="LC106" s="137"/>
      <c r="LD106" s="137"/>
      <c r="LE106" s="137"/>
      <c r="LF106" s="137"/>
      <c r="LG106" s="137"/>
      <c r="LH106" s="137"/>
      <c r="LI106" s="137"/>
      <c r="LJ106" s="137"/>
      <c r="LK106" s="137"/>
      <c r="LL106" s="137"/>
      <c r="LM106" s="137"/>
      <c r="LN106" s="137"/>
      <c r="LO106" s="137"/>
      <c r="LP106" s="137"/>
      <c r="LQ106" s="137"/>
      <c r="LR106" s="137"/>
      <c r="LS106" s="137"/>
      <c r="LT106" s="137"/>
      <c r="LU106" s="137"/>
      <c r="LV106" s="137"/>
      <c r="LW106" s="137"/>
      <c r="LX106" s="137"/>
      <c r="LY106" s="137"/>
      <c r="LZ106" s="137"/>
      <c r="MA106" s="137"/>
      <c r="MB106" s="137"/>
      <c r="MC106" s="137"/>
      <c r="MD106" s="137"/>
      <c r="ME106" s="137"/>
      <c r="MF106" s="137"/>
      <c r="MG106" s="137"/>
      <c r="MH106" s="137"/>
      <c r="MI106" s="137"/>
      <c r="MJ106" s="137"/>
      <c r="MK106" s="137"/>
      <c r="ML106" s="137"/>
      <c r="MM106" s="137"/>
      <c r="MN106" s="137"/>
      <c r="MO106" s="137"/>
      <c r="MP106" s="137"/>
      <c r="MQ106" s="137"/>
      <c r="MR106" s="137"/>
      <c r="MS106" s="137"/>
      <c r="MT106" s="137"/>
      <c r="MU106" s="137"/>
      <c r="MV106" s="137"/>
      <c r="MW106" s="137"/>
      <c r="MX106" s="137"/>
      <c r="MY106" s="137"/>
      <c r="MZ106" s="137"/>
      <c r="NA106" s="137"/>
      <c r="NB106" s="137"/>
      <c r="NC106" s="137"/>
      <c r="ND106" s="137"/>
      <c r="NE106" s="137"/>
      <c r="NF106" s="137"/>
      <c r="NG106" s="137"/>
      <c r="NH106" s="137"/>
      <c r="NI106" s="137"/>
      <c r="NJ106" s="137"/>
      <c r="NK106" s="137"/>
      <c r="NL106" s="137"/>
      <c r="NM106" s="137"/>
      <c r="NN106" s="137"/>
      <c r="NO106" s="137"/>
      <c r="NP106" s="137"/>
      <c r="NQ106" s="137"/>
      <c r="NR106" s="137"/>
      <c r="NS106" s="137"/>
      <c r="NT106" s="137"/>
      <c r="NU106" s="137"/>
      <c r="NV106" s="137"/>
      <c r="NW106" s="137"/>
      <c r="NX106" s="137"/>
      <c r="NY106" s="137"/>
      <c r="NZ106" s="137"/>
      <c r="OA106" s="137"/>
      <c r="OB106" s="137"/>
      <c r="OC106" s="137"/>
      <c r="OD106" s="137"/>
      <c r="OE106" s="137"/>
      <c r="OF106" s="137"/>
      <c r="OG106" s="137"/>
      <c r="OH106" s="137"/>
      <c r="OI106" s="137"/>
      <c r="OJ106" s="137"/>
      <c r="OK106" s="137"/>
      <c r="OL106" s="137"/>
      <c r="OM106" s="137"/>
      <c r="ON106" s="137"/>
      <c r="OO106" s="137"/>
      <c r="OP106" s="137"/>
      <c r="OQ106" s="137"/>
      <c r="OR106" s="137"/>
      <c r="OS106" s="137"/>
      <c r="OT106" s="137"/>
      <c r="OU106" s="137"/>
      <c r="OV106" s="137"/>
      <c r="OW106" s="137"/>
      <c r="OX106" s="137"/>
      <c r="OY106" s="137"/>
      <c r="OZ106" s="137"/>
      <c r="PA106" s="137"/>
      <c r="PB106" s="137"/>
      <c r="PC106" s="137"/>
      <c r="PD106" s="137"/>
      <c r="PE106" s="137"/>
      <c r="PF106" s="137"/>
      <c r="PG106" s="137"/>
      <c r="PH106" s="137"/>
      <c r="PI106" s="137"/>
      <c r="PJ106" s="137"/>
      <c r="PK106" s="137"/>
      <c r="PL106" s="137"/>
      <c r="PM106" s="137"/>
      <c r="PN106" s="137"/>
      <c r="PO106" s="137"/>
      <c r="PP106" s="137"/>
      <c r="PQ106" s="137"/>
      <c r="PR106" s="137"/>
      <c r="PS106" s="137"/>
      <c r="PT106" s="137"/>
      <c r="PU106" s="137"/>
      <c r="PV106" s="137"/>
      <c r="PW106" s="137"/>
      <c r="PX106" s="137"/>
      <c r="PY106" s="137"/>
      <c r="PZ106" s="137"/>
      <c r="QA106" s="137"/>
      <c r="QB106" s="137"/>
      <c r="QC106" s="137"/>
      <c r="QD106" s="137"/>
      <c r="QE106" s="137"/>
      <c r="QF106" s="137"/>
      <c r="QG106" s="137"/>
      <c r="QH106" s="137"/>
      <c r="QI106" s="137"/>
      <c r="QJ106" s="137"/>
      <c r="QK106" s="137"/>
      <c r="QL106" s="137"/>
      <c r="QM106" s="137"/>
      <c r="QN106" s="137"/>
      <c r="QO106" s="137"/>
      <c r="QP106" s="137"/>
      <c r="QQ106" s="137"/>
      <c r="QR106" s="137"/>
      <c r="QS106" s="137"/>
      <c r="QT106" s="137"/>
      <c r="QU106" s="137"/>
      <c r="QV106" s="137"/>
      <c r="QW106" s="137"/>
      <c r="QX106" s="137"/>
      <c r="QY106" s="137"/>
      <c r="QZ106" s="137"/>
      <c r="RA106" s="137"/>
      <c r="RB106" s="137"/>
      <c r="RC106" s="137"/>
      <c r="RD106" s="137"/>
      <c r="RE106" s="137"/>
      <c r="RF106" s="137"/>
      <c r="RG106" s="137"/>
      <c r="RH106" s="137"/>
      <c r="RI106" s="137"/>
      <c r="RJ106" s="137"/>
      <c r="RK106" s="137"/>
      <c r="RL106" s="137"/>
      <c r="RM106" s="137"/>
      <c r="RN106" s="137"/>
      <c r="RO106" s="137"/>
      <c r="RP106" s="137"/>
      <c r="RQ106" s="137"/>
      <c r="RR106" s="137"/>
      <c r="RS106" s="137"/>
      <c r="RT106" s="137"/>
      <c r="RU106" s="137"/>
      <c r="RV106" s="137"/>
      <c r="RW106" s="137"/>
      <c r="RX106" s="137"/>
      <c r="RY106" s="137"/>
      <c r="RZ106" s="137"/>
      <c r="SA106" s="137"/>
      <c r="SB106" s="137"/>
      <c r="SC106" s="137"/>
      <c r="SD106" s="137"/>
      <c r="SE106" s="137"/>
      <c r="SF106" s="137"/>
      <c r="SG106" s="137"/>
      <c r="SH106" s="137"/>
      <c r="SI106" s="137"/>
      <c r="SJ106" s="137"/>
      <c r="SK106" s="137"/>
      <c r="SL106" s="137"/>
      <c r="SM106" s="137"/>
      <c r="SN106" s="137"/>
      <c r="SO106" s="137"/>
      <c r="SP106" s="137"/>
      <c r="SQ106" s="137"/>
      <c r="SR106" s="137"/>
      <c r="SS106" s="137"/>
      <c r="ST106" s="137"/>
      <c r="SU106" s="137"/>
      <c r="SV106" s="137"/>
      <c r="SW106" s="137"/>
      <c r="SX106" s="137"/>
      <c r="SY106" s="137"/>
      <c r="SZ106" s="137"/>
      <c r="TA106" s="137"/>
      <c r="TB106" s="137"/>
      <c r="TC106" s="137"/>
      <c r="TD106" s="137"/>
      <c r="TE106" s="137"/>
      <c r="TF106" s="137"/>
      <c r="TG106" s="137"/>
      <c r="TH106" s="137"/>
      <c r="TI106" s="137"/>
      <c r="TJ106" s="137"/>
      <c r="TK106" s="137"/>
      <c r="TL106" s="137"/>
      <c r="TM106" s="137"/>
      <c r="TN106" s="137"/>
      <c r="TO106" s="137"/>
      <c r="TP106" s="137"/>
      <c r="TQ106" s="137"/>
      <c r="TR106" s="137"/>
      <c r="TS106" s="137"/>
      <c r="TT106" s="137"/>
      <c r="TU106" s="137"/>
      <c r="TV106" s="137"/>
      <c r="TW106" s="137"/>
      <c r="TX106" s="137"/>
      <c r="TY106" s="137"/>
      <c r="TZ106" s="137"/>
      <c r="UA106" s="137"/>
      <c r="UB106" s="137"/>
      <c r="UC106" s="137"/>
      <c r="UD106" s="137"/>
      <c r="UE106" s="137"/>
      <c r="UF106" s="137"/>
      <c r="UG106" s="137"/>
      <c r="UH106" s="137"/>
      <c r="UI106" s="137"/>
      <c r="UJ106" s="137"/>
      <c r="UK106" s="137"/>
      <c r="UL106" s="137"/>
      <c r="UM106" s="137"/>
      <c r="UN106" s="137"/>
      <c r="UO106" s="137"/>
      <c r="UP106" s="137"/>
      <c r="UQ106" s="137"/>
      <c r="UR106" s="137"/>
      <c r="US106" s="137"/>
      <c r="UT106" s="137"/>
      <c r="UU106" s="137"/>
      <c r="UV106" s="137"/>
      <c r="UW106" s="137"/>
      <c r="UX106" s="137"/>
      <c r="UY106" s="137"/>
      <c r="UZ106" s="137"/>
      <c r="VA106" s="137"/>
      <c r="VB106" s="137"/>
      <c r="VC106" s="137"/>
      <c r="VD106" s="137"/>
      <c r="VE106" s="137"/>
      <c r="VF106" s="137"/>
      <c r="VG106" s="137"/>
      <c r="VH106" s="137"/>
      <c r="VI106" s="137"/>
      <c r="VJ106" s="137"/>
      <c r="VK106" s="137"/>
      <c r="VL106" s="137"/>
      <c r="VM106" s="137"/>
      <c r="VN106" s="137"/>
      <c r="VO106" s="137"/>
      <c r="VP106" s="137"/>
      <c r="VQ106" s="137"/>
      <c r="VR106" s="137"/>
      <c r="VS106" s="137"/>
      <c r="VT106" s="137"/>
      <c r="VU106" s="137"/>
      <c r="VV106" s="137"/>
      <c r="VW106" s="137"/>
      <c r="VX106" s="137"/>
      <c r="VY106" s="137"/>
      <c r="VZ106" s="137"/>
      <c r="WA106" s="137"/>
      <c r="WB106" s="137"/>
      <c r="WC106" s="137"/>
      <c r="WD106" s="137"/>
      <c r="WE106" s="137"/>
      <c r="WF106" s="137"/>
      <c r="WG106" s="137"/>
      <c r="WH106" s="137"/>
      <c r="WI106" s="137"/>
      <c r="WJ106" s="137"/>
      <c r="WK106" s="137"/>
      <c r="WL106" s="137"/>
      <c r="WM106" s="137"/>
      <c r="WN106" s="137"/>
      <c r="WO106" s="137"/>
      <c r="WP106" s="137"/>
      <c r="WQ106" s="137"/>
      <c r="WR106" s="137"/>
      <c r="WS106" s="137"/>
      <c r="WT106" s="137"/>
      <c r="WU106" s="137"/>
      <c r="WV106" s="137"/>
      <c r="WW106" s="137"/>
      <c r="WX106" s="137"/>
      <c r="WY106" s="137"/>
      <c r="WZ106" s="137"/>
      <c r="XA106" s="137"/>
      <c r="XB106" s="137"/>
      <c r="XC106" s="137"/>
      <c r="XD106" s="137"/>
      <c r="XE106" s="137"/>
      <c r="XF106" s="137"/>
      <c r="XG106" s="137"/>
      <c r="XH106" s="137"/>
      <c r="XI106" s="137"/>
      <c r="XJ106" s="137"/>
      <c r="XK106" s="137"/>
      <c r="XL106" s="137"/>
      <c r="XM106" s="137"/>
      <c r="XN106" s="137"/>
      <c r="XO106" s="137"/>
      <c r="XP106" s="137"/>
      <c r="XQ106" s="137"/>
      <c r="XR106" s="137"/>
      <c r="XS106" s="137"/>
      <c r="XT106" s="137"/>
      <c r="XU106" s="137"/>
      <c r="XV106" s="137"/>
      <c r="XW106" s="137"/>
      <c r="XX106" s="137"/>
      <c r="XY106" s="137"/>
      <c r="XZ106" s="137"/>
      <c r="YA106" s="137"/>
      <c r="YB106" s="137"/>
      <c r="YC106" s="137"/>
      <c r="YD106" s="137"/>
      <c r="YE106" s="137"/>
      <c r="YF106" s="137"/>
      <c r="YG106" s="137"/>
      <c r="YH106" s="137"/>
      <c r="YI106" s="137"/>
      <c r="YJ106" s="137"/>
      <c r="YK106" s="137"/>
      <c r="YL106" s="137"/>
      <c r="YM106" s="137"/>
      <c r="YN106" s="137"/>
      <c r="YO106" s="137"/>
      <c r="YP106" s="137"/>
      <c r="YQ106" s="137"/>
      <c r="YR106" s="137"/>
      <c r="YS106" s="137"/>
      <c r="YT106" s="137"/>
      <c r="YU106" s="137"/>
      <c r="YV106" s="137"/>
      <c r="YW106" s="137"/>
      <c r="YX106" s="137"/>
      <c r="YY106" s="137"/>
      <c r="YZ106" s="137"/>
      <c r="ZA106" s="137"/>
      <c r="ZB106" s="137"/>
      <c r="ZC106" s="137"/>
      <c r="ZD106" s="137"/>
      <c r="ZE106" s="137"/>
      <c r="ZF106" s="137"/>
      <c r="ZG106" s="137"/>
      <c r="ZH106" s="137"/>
      <c r="ZI106" s="137"/>
      <c r="ZJ106" s="137"/>
      <c r="ZK106" s="137"/>
      <c r="ZL106" s="137"/>
      <c r="ZM106" s="137"/>
      <c r="ZN106" s="137"/>
      <c r="ZO106" s="137"/>
      <c r="ZP106" s="137"/>
      <c r="ZQ106" s="137"/>
      <c r="ZR106" s="137"/>
      <c r="ZS106" s="137"/>
      <c r="ZT106" s="137"/>
      <c r="ZU106" s="137"/>
      <c r="ZV106" s="137"/>
      <c r="ZW106" s="137"/>
      <c r="ZX106" s="137"/>
      <c r="ZY106" s="137"/>
      <c r="ZZ106" s="137"/>
      <c r="AAA106" s="137"/>
      <c r="AAB106" s="137"/>
      <c r="AAC106" s="137"/>
      <c r="AAD106" s="137"/>
    </row>
    <row r="107" spans="1:708" x14ac:dyDescent="0.3">
      <c r="G107" s="189"/>
      <c r="BV107" s="39"/>
      <c r="BW107" s="39"/>
      <c r="BX107" s="39"/>
      <c r="BY107" s="39"/>
      <c r="BZ107" s="39"/>
      <c r="CA107" s="39"/>
      <c r="CB107" s="39"/>
      <c r="CC107" s="39"/>
      <c r="CD107" s="39"/>
      <c r="CE107" s="39"/>
      <c r="CF107" s="39"/>
      <c r="CG107" s="39"/>
      <c r="CH107" s="39"/>
      <c r="CI107" s="39"/>
      <c r="CJ107" s="39"/>
      <c r="CK107" s="39"/>
      <c r="CL107" s="39"/>
      <c r="CM107" s="39"/>
      <c r="CN107" s="39"/>
      <c r="FC107" s="75"/>
      <c r="FD107" s="75"/>
      <c r="FE107" s="75"/>
      <c r="FF107" s="75"/>
      <c r="FG107" s="75"/>
      <c r="FH107" s="75"/>
      <c r="FI107" s="75"/>
      <c r="FJ107" s="75"/>
      <c r="OV107" s="39"/>
      <c r="OW107" s="39"/>
      <c r="OX107" s="39"/>
      <c r="OY107" s="39"/>
      <c r="OZ107" s="39"/>
      <c r="PA107" s="39"/>
      <c r="PB107" s="39"/>
      <c r="PC107" s="39"/>
      <c r="PD107" s="39"/>
      <c r="PE107" s="39"/>
      <c r="PF107" s="39"/>
      <c r="PG107" s="39"/>
      <c r="PH107" s="39"/>
      <c r="PI107" s="39"/>
      <c r="PJ107" s="39"/>
      <c r="PK107" s="39"/>
      <c r="PL107" s="39"/>
      <c r="PM107" s="39"/>
      <c r="PN107" s="39"/>
      <c r="PO107" s="39"/>
      <c r="PP107" s="39"/>
      <c r="PQ107" s="39"/>
      <c r="PR107" s="39"/>
      <c r="PS107" s="39"/>
      <c r="PT107" s="39"/>
      <c r="PU107" s="39"/>
      <c r="PV107" s="39"/>
      <c r="PW107" s="39"/>
      <c r="PX107" s="39"/>
      <c r="PY107" s="39"/>
      <c r="PZ107" s="39"/>
      <c r="QA107" s="39"/>
      <c r="QB107" s="39"/>
      <c r="QC107" s="39"/>
      <c r="QD107" s="39"/>
      <c r="QE107" s="39"/>
      <c r="QF107" s="39"/>
      <c r="QG107" s="39"/>
      <c r="QH107" s="39"/>
      <c r="QI107" s="39"/>
      <c r="QJ107" s="39"/>
      <c r="QK107" s="39"/>
      <c r="QL107" s="39"/>
      <c r="QM107" s="39"/>
      <c r="QN107" s="39"/>
      <c r="QO107" s="39"/>
      <c r="QP107" s="39"/>
      <c r="QQ107" s="39"/>
      <c r="QR107" s="39"/>
      <c r="QS107" s="39"/>
      <c r="QT107" s="39"/>
      <c r="QU107" s="39"/>
      <c r="QV107" s="39"/>
      <c r="QW107" s="39"/>
      <c r="QX107" s="39"/>
      <c r="QY107" s="39"/>
      <c r="QZ107" s="39"/>
      <c r="RA107" s="39"/>
      <c r="RB107" s="39"/>
      <c r="RC107" s="39"/>
      <c r="RD107" s="39"/>
      <c r="RE107" s="39"/>
      <c r="RF107" s="39"/>
      <c r="RG107" s="39"/>
      <c r="RH107" s="39"/>
      <c r="RI107" s="39"/>
      <c r="RJ107" s="39"/>
      <c r="RK107" s="39"/>
      <c r="RL107" s="39"/>
      <c r="RM107" s="39"/>
      <c r="RN107" s="39"/>
      <c r="RO107" s="39"/>
      <c r="RP107" s="39"/>
      <c r="RQ107" s="39"/>
      <c r="RR107" s="39"/>
      <c r="RS107" s="39"/>
      <c r="RT107" s="39"/>
      <c r="RU107" s="39"/>
      <c r="RV107" s="39"/>
      <c r="RW107" s="39"/>
      <c r="RX107" s="39"/>
      <c r="RY107" s="39"/>
      <c r="RZ107" s="39"/>
      <c r="SA107" s="39"/>
      <c r="SB107" s="39"/>
      <c r="SC107" s="39"/>
      <c r="SD107" s="39"/>
      <c r="SE107" s="39"/>
      <c r="SF107" s="39"/>
      <c r="SG107" s="39"/>
      <c r="SH107" s="39"/>
      <c r="SI107" s="39"/>
      <c r="SJ107" s="39"/>
      <c r="SK107" s="39"/>
      <c r="SL107" s="39"/>
      <c r="SM107" s="39"/>
      <c r="SN107" s="39"/>
      <c r="SO107" s="39"/>
      <c r="SP107" s="39"/>
      <c r="XB107" s="226"/>
      <c r="XC107" s="226"/>
    </row>
    <row r="108" spans="1:708" x14ac:dyDescent="0.3">
      <c r="BV108" s="39"/>
      <c r="BW108" s="39"/>
      <c r="BX108" s="39"/>
      <c r="BY108" s="39"/>
      <c r="BZ108" s="39"/>
      <c r="CA108" s="39"/>
      <c r="CB108" s="39"/>
      <c r="CC108" s="39"/>
      <c r="CD108" s="39"/>
      <c r="CE108" s="39"/>
      <c r="CF108" s="39"/>
      <c r="CG108" s="39"/>
      <c r="CH108" s="39"/>
      <c r="CI108" s="39"/>
      <c r="CJ108" s="39"/>
      <c r="CK108" s="39"/>
      <c r="CL108" s="39"/>
      <c r="CM108" s="39"/>
      <c r="CN108" s="39"/>
      <c r="FC108" s="75"/>
      <c r="FD108" s="75"/>
      <c r="FE108" s="75"/>
      <c r="FF108" s="75"/>
      <c r="FG108" s="75"/>
      <c r="FH108" s="75"/>
      <c r="FI108" s="75"/>
      <c r="FJ108" s="75"/>
    </row>
    <row r="109" spans="1:708" x14ac:dyDescent="0.3">
      <c r="BV109" s="39"/>
      <c r="BW109" s="39"/>
      <c r="BX109" s="39"/>
      <c r="BY109" s="39"/>
      <c r="BZ109" s="39"/>
      <c r="CA109" s="39"/>
      <c r="CB109" s="39"/>
      <c r="CC109" s="39"/>
      <c r="CD109" s="39"/>
      <c r="CE109" s="39"/>
      <c r="CF109" s="39"/>
      <c r="CG109" s="39"/>
      <c r="CH109" s="39"/>
      <c r="CI109" s="39"/>
      <c r="CJ109" s="39"/>
      <c r="CK109" s="39"/>
      <c r="CL109" s="39"/>
      <c r="CM109" s="39"/>
      <c r="CN109" s="39"/>
      <c r="FC109" s="75"/>
      <c r="FD109" s="75"/>
      <c r="FE109" s="75"/>
      <c r="FF109" s="75"/>
      <c r="FG109" s="75"/>
      <c r="FH109" s="75"/>
      <c r="FI109" s="75"/>
      <c r="FJ109" s="75"/>
    </row>
    <row r="110" spans="1:708" x14ac:dyDescent="0.3">
      <c r="BV110" s="39"/>
      <c r="BW110" s="39"/>
      <c r="BX110" s="39"/>
      <c r="BY110" s="39"/>
      <c r="BZ110" s="39"/>
      <c r="CA110" s="39"/>
      <c r="CB110" s="39"/>
      <c r="CC110" s="39"/>
      <c r="CD110" s="39"/>
      <c r="CE110" s="39"/>
      <c r="CF110" s="39"/>
      <c r="CG110" s="39"/>
      <c r="CH110" s="39"/>
      <c r="CI110" s="39"/>
      <c r="CJ110" s="39"/>
      <c r="CK110" s="39"/>
      <c r="CL110" s="39"/>
      <c r="CM110" s="39"/>
      <c r="CN110" s="39"/>
      <c r="FC110" s="75"/>
      <c r="FD110" s="75"/>
      <c r="FE110" s="75"/>
      <c r="FF110" s="75"/>
      <c r="FG110" s="75"/>
      <c r="FH110" s="75"/>
      <c r="FI110" s="75"/>
      <c r="FJ110" s="75"/>
    </row>
    <row r="111" spans="1:708" x14ac:dyDescent="0.3">
      <c r="BV111" s="39"/>
      <c r="BW111" s="39"/>
      <c r="BX111" s="39"/>
      <c r="BY111" s="39"/>
      <c r="BZ111" s="39"/>
      <c r="CA111" s="39"/>
      <c r="CB111" s="39"/>
      <c r="CC111" s="39"/>
      <c r="CD111" s="39"/>
      <c r="CE111" s="39"/>
      <c r="CF111" s="39"/>
      <c r="CG111" s="39"/>
      <c r="CH111" s="39"/>
      <c r="CI111" s="39"/>
      <c r="CJ111" s="39"/>
      <c r="CK111" s="39"/>
      <c r="CL111" s="39"/>
      <c r="CM111" s="39"/>
      <c r="CN111" s="39"/>
      <c r="FC111" s="75"/>
      <c r="FD111" s="75"/>
      <c r="FE111" s="75"/>
      <c r="FF111" s="75"/>
      <c r="FG111" s="75"/>
      <c r="FH111" s="75"/>
      <c r="FI111" s="75"/>
      <c r="FJ111" s="75"/>
    </row>
    <row r="112" spans="1:708" x14ac:dyDescent="0.3">
      <c r="BV112" s="39"/>
      <c r="BW112" s="39"/>
      <c r="BX112" s="39"/>
      <c r="BY112" s="39"/>
      <c r="BZ112" s="39"/>
      <c r="CA112" s="39"/>
      <c r="CB112" s="39"/>
      <c r="CC112" s="39"/>
      <c r="CD112" s="39"/>
      <c r="CE112" s="39"/>
      <c r="CF112" s="39"/>
      <c r="CG112" s="39"/>
      <c r="CH112" s="39"/>
      <c r="CI112" s="39"/>
      <c r="CJ112" s="39"/>
      <c r="CK112" s="39"/>
      <c r="CL112" s="39"/>
      <c r="CM112" s="39"/>
      <c r="CN112" s="39"/>
      <c r="FC112" s="75"/>
      <c r="FD112" s="75"/>
      <c r="FE112" s="75"/>
      <c r="FF112" s="75"/>
      <c r="FG112" s="75"/>
      <c r="FH112" s="75"/>
      <c r="FI112" s="75"/>
      <c r="FJ112" s="75"/>
    </row>
    <row r="113" spans="74:166" x14ac:dyDescent="0.3">
      <c r="BV113" s="39"/>
      <c r="BW113" s="39"/>
      <c r="BX113" s="39"/>
      <c r="BY113" s="39"/>
      <c r="BZ113" s="39"/>
      <c r="CA113" s="39"/>
      <c r="CB113" s="39"/>
      <c r="CC113" s="39"/>
      <c r="CD113" s="39"/>
      <c r="CE113" s="39"/>
      <c r="CF113" s="39"/>
      <c r="CG113" s="39"/>
      <c r="CH113" s="39"/>
      <c r="CI113" s="39"/>
      <c r="CJ113" s="39"/>
      <c r="CK113" s="39"/>
      <c r="CL113" s="39"/>
      <c r="CM113" s="39"/>
      <c r="CN113" s="39"/>
      <c r="FC113" s="75"/>
      <c r="FD113" s="75"/>
      <c r="FE113" s="75"/>
      <c r="FF113" s="75"/>
      <c r="FG113" s="75"/>
      <c r="FH113" s="75"/>
      <c r="FI113" s="75"/>
      <c r="FJ113" s="75"/>
    </row>
    <row r="114" spans="74:166" x14ac:dyDescent="0.3">
      <c r="BV114" s="39"/>
      <c r="BW114" s="39"/>
      <c r="BX114" s="39"/>
      <c r="BY114" s="39"/>
      <c r="BZ114" s="39"/>
      <c r="CA114" s="39"/>
      <c r="CB114" s="39"/>
      <c r="CC114" s="39"/>
      <c r="CD114" s="39"/>
      <c r="CE114" s="39"/>
      <c r="CF114" s="39"/>
      <c r="CG114" s="39"/>
      <c r="CH114" s="39"/>
      <c r="CI114" s="39"/>
      <c r="CJ114" s="39"/>
      <c r="CK114" s="39"/>
      <c r="CL114" s="39"/>
      <c r="CM114" s="39"/>
      <c r="CN114" s="39"/>
      <c r="FC114" s="75"/>
      <c r="FD114" s="75"/>
      <c r="FE114" s="75"/>
      <c r="FF114" s="75"/>
      <c r="FG114" s="75"/>
      <c r="FH114" s="75"/>
      <c r="FI114" s="75"/>
      <c r="FJ114" s="75"/>
    </row>
    <row r="115" spans="74:166" x14ac:dyDescent="0.3">
      <c r="BV115" s="39"/>
      <c r="BW115" s="39"/>
      <c r="BX115" s="39"/>
      <c r="BY115" s="39"/>
      <c r="BZ115" s="39"/>
      <c r="CA115" s="39"/>
      <c r="CB115" s="39"/>
      <c r="CC115" s="39"/>
      <c r="CD115" s="39"/>
      <c r="CE115" s="39"/>
      <c r="CF115" s="39"/>
      <c r="CG115" s="39"/>
      <c r="CH115" s="39"/>
      <c r="CI115" s="39"/>
      <c r="CJ115" s="39"/>
      <c r="CK115" s="39"/>
      <c r="CL115" s="39"/>
      <c r="CM115" s="39"/>
      <c r="CN115" s="39"/>
      <c r="FC115" s="75"/>
      <c r="FD115" s="75"/>
      <c r="FE115" s="75"/>
      <c r="FF115" s="75"/>
      <c r="FG115" s="75"/>
      <c r="FH115" s="75"/>
      <c r="FI115" s="75"/>
      <c r="FJ115" s="75"/>
    </row>
    <row r="116" spans="74:166" x14ac:dyDescent="0.3">
      <c r="BV116" s="39"/>
      <c r="BW116" s="39"/>
      <c r="BX116" s="39"/>
      <c r="BY116" s="39"/>
      <c r="BZ116" s="39"/>
      <c r="CA116" s="39"/>
      <c r="CB116" s="39"/>
      <c r="CC116" s="39"/>
      <c r="CD116" s="39"/>
      <c r="CE116" s="39"/>
      <c r="CF116" s="39"/>
      <c r="CG116" s="39"/>
      <c r="CH116" s="39"/>
      <c r="CI116" s="39"/>
      <c r="CJ116" s="39"/>
      <c r="CK116" s="39"/>
      <c r="CL116" s="39"/>
      <c r="CM116" s="39"/>
      <c r="CN116" s="39"/>
      <c r="FC116" s="75"/>
      <c r="FD116" s="75"/>
      <c r="FE116" s="75"/>
      <c r="FF116" s="75"/>
      <c r="FG116" s="75"/>
      <c r="FH116" s="75"/>
      <c r="FI116" s="75"/>
      <c r="FJ116" s="75"/>
    </row>
    <row r="117" spans="74:166" x14ac:dyDescent="0.3">
      <c r="BV117" s="39"/>
      <c r="BW117" s="39"/>
      <c r="BX117" s="39"/>
      <c r="BY117" s="39"/>
      <c r="BZ117" s="39"/>
      <c r="CA117" s="39"/>
      <c r="CB117" s="39"/>
      <c r="CC117" s="39"/>
      <c r="CD117" s="39"/>
      <c r="CE117" s="39"/>
      <c r="CF117" s="39"/>
      <c r="CG117" s="39"/>
      <c r="CH117" s="39"/>
      <c r="CI117" s="39"/>
      <c r="CJ117" s="39"/>
      <c r="CK117" s="39"/>
      <c r="CL117" s="39"/>
      <c r="CM117" s="39"/>
      <c r="CN117" s="39"/>
      <c r="FC117" s="75"/>
      <c r="FD117" s="75"/>
      <c r="FE117" s="75"/>
      <c r="FF117" s="75"/>
      <c r="FG117" s="75"/>
      <c r="FH117" s="75"/>
      <c r="FI117" s="75"/>
      <c r="FJ117" s="75"/>
    </row>
    <row r="118" spans="74:166" x14ac:dyDescent="0.3">
      <c r="BV118" s="39"/>
      <c r="BW118" s="39"/>
      <c r="BX118" s="39"/>
      <c r="BY118" s="39"/>
      <c r="BZ118" s="39"/>
      <c r="CA118" s="39"/>
      <c r="CB118" s="39"/>
      <c r="FC118" s="75"/>
      <c r="FD118" s="75"/>
      <c r="FE118" s="75"/>
      <c r="FF118" s="75"/>
      <c r="FG118" s="75"/>
      <c r="FH118" s="75"/>
      <c r="FI118" s="75"/>
      <c r="FJ118" s="75"/>
    </row>
    <row r="119" spans="74:166" x14ac:dyDescent="0.3">
      <c r="FC119" s="75"/>
      <c r="FD119" s="75"/>
      <c r="FE119" s="75"/>
      <c r="FF119" s="75"/>
      <c r="FG119" s="75"/>
      <c r="FH119" s="75"/>
      <c r="FI119" s="75"/>
      <c r="FJ119" s="75"/>
    </row>
    <row r="120" spans="74:166" x14ac:dyDescent="0.3">
      <c r="FC120" s="75"/>
      <c r="FD120" s="75"/>
      <c r="FE120" s="75"/>
      <c r="FF120" s="75"/>
      <c r="FG120" s="75"/>
      <c r="FH120" s="75"/>
      <c r="FI120" s="75"/>
      <c r="FJ120" s="75"/>
    </row>
    <row r="121" spans="74:166" x14ac:dyDescent="0.3">
      <c r="FC121" s="75"/>
      <c r="FD121" s="75"/>
      <c r="FE121" s="75"/>
      <c r="FF121" s="75"/>
      <c r="FG121" s="75"/>
      <c r="FH121" s="75"/>
      <c r="FI121" s="75"/>
      <c r="FJ121" s="75"/>
    </row>
    <row r="122" spans="74:166" x14ac:dyDescent="0.3">
      <c r="FC122" s="75"/>
      <c r="FD122" s="75"/>
      <c r="FE122" s="75"/>
      <c r="FF122" s="75"/>
      <c r="FG122" s="75"/>
      <c r="FH122" s="75"/>
      <c r="FI122" s="75"/>
      <c r="FJ122" s="75"/>
    </row>
    <row r="123" spans="74:166" x14ac:dyDescent="0.3">
      <c r="FC123" s="75"/>
      <c r="FD123" s="75"/>
      <c r="FE123" s="75"/>
      <c r="FF123" s="75"/>
      <c r="FG123" s="75"/>
      <c r="FH123" s="75"/>
      <c r="FI123" s="75"/>
      <c r="FJ123" s="75"/>
    </row>
    <row r="124" spans="74:166" x14ac:dyDescent="0.3">
      <c r="FC124" s="75"/>
      <c r="FD124" s="75"/>
      <c r="FE124" s="75"/>
      <c r="FF124" s="75"/>
      <c r="FG124" s="75"/>
      <c r="FH124" s="75"/>
      <c r="FI124" s="75"/>
      <c r="FJ124" s="75"/>
    </row>
    <row r="125" spans="74:166" x14ac:dyDescent="0.3">
      <c r="FC125" s="75"/>
      <c r="FD125" s="75"/>
      <c r="FE125" s="75"/>
      <c r="FF125" s="75"/>
      <c r="FG125" s="75"/>
      <c r="FH125" s="75"/>
      <c r="FI125" s="75"/>
      <c r="FJ125" s="75"/>
    </row>
    <row r="126" spans="74:166" x14ac:dyDescent="0.3">
      <c r="FC126" s="75"/>
      <c r="FD126" s="75"/>
      <c r="FE126" s="75"/>
      <c r="FF126" s="75"/>
      <c r="FG126" s="75"/>
      <c r="FH126" s="75"/>
      <c r="FI126" s="75"/>
      <c r="FJ126" s="75"/>
    </row>
    <row r="127" spans="74:166" x14ac:dyDescent="0.3">
      <c r="FC127" s="75"/>
      <c r="FD127" s="75"/>
      <c r="FE127" s="75"/>
      <c r="FF127" s="75"/>
      <c r="FG127" s="75"/>
      <c r="FH127" s="75"/>
      <c r="FI127" s="75"/>
      <c r="FJ127" s="75"/>
    </row>
    <row r="128" spans="74:166" x14ac:dyDescent="0.3">
      <c r="FC128" s="75"/>
      <c r="FD128" s="75"/>
      <c r="FE128" s="75"/>
      <c r="FF128" s="75"/>
      <c r="FG128" s="75"/>
      <c r="FH128" s="75"/>
      <c r="FI128" s="75"/>
      <c r="FJ128" s="75"/>
    </row>
    <row r="129" spans="159:166" x14ac:dyDescent="0.3">
      <c r="FC129" s="75"/>
      <c r="FD129" s="75"/>
      <c r="FE129" s="75"/>
      <c r="FF129" s="75"/>
      <c r="FG129" s="75"/>
      <c r="FH129" s="75"/>
      <c r="FI129" s="75"/>
      <c r="FJ129" s="75"/>
    </row>
    <row r="130" spans="159:166" x14ac:dyDescent="0.3">
      <c r="FC130" s="75"/>
      <c r="FD130" s="75"/>
      <c r="FE130" s="75"/>
      <c r="FF130" s="75"/>
      <c r="FG130" s="75"/>
      <c r="FH130" s="75"/>
      <c r="FI130" s="75"/>
      <c r="FJ130" s="75"/>
    </row>
    <row r="131" spans="159:166" x14ac:dyDescent="0.3">
      <c r="FC131" s="75"/>
      <c r="FD131" s="75"/>
      <c r="FE131" s="75"/>
      <c r="FF131" s="75"/>
      <c r="FG131" s="75"/>
      <c r="FH131" s="75"/>
      <c r="FI131" s="75"/>
      <c r="FJ131" s="75"/>
    </row>
    <row r="132" spans="159:166" x14ac:dyDescent="0.3">
      <c r="FC132" s="75"/>
      <c r="FD132" s="75"/>
      <c r="FE132" s="75"/>
      <c r="FF132" s="75"/>
      <c r="FG132" s="75"/>
      <c r="FH132" s="75"/>
      <c r="FI132" s="75"/>
      <c r="FJ132" s="75"/>
    </row>
    <row r="133" spans="159:166" x14ac:dyDescent="0.3">
      <c r="FC133" s="75"/>
      <c r="FD133" s="75"/>
      <c r="FE133" s="75"/>
      <c r="FF133" s="75"/>
      <c r="FG133" s="75"/>
      <c r="FH133" s="75"/>
      <c r="FI133" s="75"/>
      <c r="FJ133" s="75"/>
    </row>
    <row r="134" spans="159:166" x14ac:dyDescent="0.3">
      <c r="FC134" s="75"/>
      <c r="FD134" s="75"/>
      <c r="FE134" s="75"/>
      <c r="FF134" s="75"/>
      <c r="FG134" s="75"/>
      <c r="FH134" s="75"/>
      <c r="FI134" s="75"/>
      <c r="FJ134" s="75"/>
    </row>
    <row r="135" spans="159:166" x14ac:dyDescent="0.3">
      <c r="FC135" s="75"/>
      <c r="FD135" s="75"/>
      <c r="FE135" s="75"/>
      <c r="FF135" s="75"/>
      <c r="FG135" s="75"/>
      <c r="FH135" s="75"/>
      <c r="FI135" s="75"/>
      <c r="FJ135" s="75"/>
    </row>
    <row r="136" spans="159:166" x14ac:dyDescent="0.3">
      <c r="FC136" s="75"/>
      <c r="FD136" s="75"/>
      <c r="FE136" s="75"/>
      <c r="FF136" s="75"/>
      <c r="FG136" s="75"/>
      <c r="FH136" s="75"/>
      <c r="FI136" s="75"/>
      <c r="FJ136" s="75"/>
    </row>
    <row r="137" spans="159:166" x14ac:dyDescent="0.3">
      <c r="FC137" s="75"/>
      <c r="FD137" s="75"/>
      <c r="FE137" s="75"/>
      <c r="FF137" s="75"/>
      <c r="FG137" s="75"/>
      <c r="FH137" s="75"/>
      <c r="FI137" s="75"/>
      <c r="FJ137" s="75"/>
    </row>
    <row r="138" spans="159:166" x14ac:dyDescent="0.3">
      <c r="FC138" s="75"/>
      <c r="FD138" s="75"/>
      <c r="FE138" s="75"/>
      <c r="FF138" s="75"/>
      <c r="FG138" s="75"/>
      <c r="FH138" s="75"/>
      <c r="FI138" s="75"/>
      <c r="FJ138" s="75"/>
    </row>
    <row r="139" spans="159:166" x14ac:dyDescent="0.3">
      <c r="FC139" s="75"/>
      <c r="FD139" s="75"/>
      <c r="FE139" s="75"/>
      <c r="FF139" s="75"/>
      <c r="FG139" s="75"/>
      <c r="FH139" s="75"/>
      <c r="FI139" s="75"/>
      <c r="FJ139" s="75"/>
    </row>
    <row r="140" spans="159:166" x14ac:dyDescent="0.3">
      <c r="FC140" s="75"/>
      <c r="FD140" s="75"/>
      <c r="FE140" s="75"/>
      <c r="FF140" s="75"/>
      <c r="FG140" s="75"/>
      <c r="FH140" s="75"/>
      <c r="FI140" s="75"/>
      <c r="FJ140" s="75"/>
    </row>
    <row r="141" spans="159:166" x14ac:dyDescent="0.3">
      <c r="FC141" s="75"/>
      <c r="FD141" s="75"/>
      <c r="FE141" s="75"/>
      <c r="FF141" s="75"/>
      <c r="FG141" s="75"/>
      <c r="FH141" s="75"/>
      <c r="FI141" s="75"/>
      <c r="FJ141" s="75"/>
    </row>
    <row r="142" spans="159:166" x14ac:dyDescent="0.3">
      <c r="FC142" s="75"/>
      <c r="FD142" s="75"/>
      <c r="FE142" s="75"/>
      <c r="FF142" s="75"/>
      <c r="FG142" s="75"/>
      <c r="FH142" s="75"/>
      <c r="FI142" s="75"/>
      <c r="FJ142" s="75"/>
    </row>
    <row r="143" spans="159:166" x14ac:dyDescent="0.3">
      <c r="FC143" s="75"/>
      <c r="FD143" s="75"/>
      <c r="FE143" s="75"/>
      <c r="FF143" s="75"/>
      <c r="FG143" s="75"/>
      <c r="FH143" s="75"/>
      <c r="FI143" s="75"/>
      <c r="FJ143" s="75"/>
    </row>
    <row r="144" spans="159:166" x14ac:dyDescent="0.3">
      <c r="FC144" s="75"/>
      <c r="FD144" s="75"/>
      <c r="FE144" s="75"/>
      <c r="FF144" s="75"/>
      <c r="FG144" s="75"/>
      <c r="FH144" s="75"/>
      <c r="FI144" s="75"/>
      <c r="FJ144" s="75"/>
    </row>
    <row r="145" spans="159:167" x14ac:dyDescent="0.3">
      <c r="FC145" s="75"/>
      <c r="FD145" s="75"/>
      <c r="FE145" s="75"/>
      <c r="FF145" s="75"/>
      <c r="FG145" s="75"/>
      <c r="FH145" s="75"/>
      <c r="FI145" s="75"/>
      <c r="FJ145" s="75"/>
    </row>
    <row r="146" spans="159:167" x14ac:dyDescent="0.3">
      <c r="FC146" s="75"/>
      <c r="FD146" s="75"/>
      <c r="FE146" s="75"/>
      <c r="FF146" s="75"/>
      <c r="FG146" s="75"/>
      <c r="FH146" s="75"/>
      <c r="FI146" s="75"/>
      <c r="FJ146" s="75"/>
    </row>
    <row r="147" spans="159:167" x14ac:dyDescent="0.3">
      <c r="FC147" s="75"/>
      <c r="FD147" s="75"/>
      <c r="FE147" s="75"/>
      <c r="FF147" s="75"/>
      <c r="FG147" s="75"/>
      <c r="FH147" s="75"/>
      <c r="FI147" s="75"/>
      <c r="FJ147" s="75"/>
    </row>
    <row r="148" spans="159:167" x14ac:dyDescent="0.3">
      <c r="FC148" s="75"/>
      <c r="FD148" s="75"/>
      <c r="FE148" s="75"/>
      <c r="FF148" s="75"/>
      <c r="FG148" s="75"/>
      <c r="FH148" s="75"/>
      <c r="FI148" s="75"/>
      <c r="FJ148" s="75"/>
    </row>
    <row r="149" spans="159:167" x14ac:dyDescent="0.3">
      <c r="FC149" s="75"/>
      <c r="FD149" s="75"/>
      <c r="FE149" s="75"/>
      <c r="FF149" s="75"/>
      <c r="FG149" s="75"/>
      <c r="FH149" s="75"/>
      <c r="FI149" s="75"/>
      <c r="FJ149" s="75"/>
    </row>
    <row r="150" spans="159:167" x14ac:dyDescent="0.3">
      <c r="FC150" s="75"/>
      <c r="FD150" s="75"/>
      <c r="FE150" s="75"/>
      <c r="FF150" s="75"/>
      <c r="FG150" s="75"/>
      <c r="FH150" s="75"/>
      <c r="FI150" s="75"/>
      <c r="FJ150" s="75"/>
    </row>
    <row r="151" spans="159:167" x14ac:dyDescent="0.3">
      <c r="FC151" s="75"/>
      <c r="FD151" s="75"/>
      <c r="FE151" s="75"/>
      <c r="FF151" s="75"/>
      <c r="FG151" s="75"/>
      <c r="FH151" s="75"/>
      <c r="FI151" s="75"/>
      <c r="FJ151" s="75"/>
    </row>
    <row r="152" spans="159:167" x14ac:dyDescent="0.3">
      <c r="FC152" s="75"/>
      <c r="FD152" s="75"/>
      <c r="FE152" s="75"/>
      <c r="FF152" s="75"/>
      <c r="FG152" s="75"/>
      <c r="FH152" s="75"/>
      <c r="FI152" s="75"/>
      <c r="FJ152" s="75"/>
      <c r="FK152" s="75"/>
    </row>
    <row r="153" spans="159:167" x14ac:dyDescent="0.3">
      <c r="FC153" s="75"/>
      <c r="FD153" s="75"/>
      <c r="FE153" s="75"/>
      <c r="FF153" s="75"/>
      <c r="FG153" s="75"/>
      <c r="FH153" s="75"/>
      <c r="FI153" s="75"/>
      <c r="FJ153" s="75"/>
      <c r="FK153" s="75"/>
    </row>
    <row r="154" spans="159:167" x14ac:dyDescent="0.3">
      <c r="FC154" s="75"/>
      <c r="FD154" s="75"/>
      <c r="FE154" s="75"/>
      <c r="FF154" s="75"/>
      <c r="FG154" s="75"/>
      <c r="FH154" s="75"/>
      <c r="FI154" s="75"/>
      <c r="FJ154" s="75"/>
      <c r="FK154" s="75"/>
    </row>
    <row r="155" spans="159:167" x14ac:dyDescent="0.3">
      <c r="FG155" s="75"/>
      <c r="FH155" s="75"/>
      <c r="FI155" s="75"/>
      <c r="FJ155" s="75"/>
      <c r="FK155" s="75"/>
    </row>
    <row r="156" spans="159:167" x14ac:dyDescent="0.3">
      <c r="FG156" s="75"/>
      <c r="FH156" s="75"/>
      <c r="FI156" s="75"/>
      <c r="FJ156" s="75"/>
      <c r="FK156" s="75"/>
    </row>
    <row r="157" spans="159:167" x14ac:dyDescent="0.3">
      <c r="FG157" s="75"/>
      <c r="FH157" s="75"/>
      <c r="FI157" s="75"/>
      <c r="FJ157" s="75"/>
      <c r="FK157" s="75"/>
    </row>
    <row r="158" spans="159:167" x14ac:dyDescent="0.3">
      <c r="FG158" s="75"/>
      <c r="FH158" s="75"/>
      <c r="FI158" s="75"/>
      <c r="FJ158" s="75"/>
      <c r="FK158" s="75"/>
    </row>
    <row r="159" spans="159:167" x14ac:dyDescent="0.3">
      <c r="FG159" s="75"/>
      <c r="FH159" s="75"/>
      <c r="FI159" s="75"/>
      <c r="FJ159" s="75"/>
      <c r="FK159" s="75"/>
    </row>
    <row r="160" spans="159:167" x14ac:dyDescent="0.3">
      <c r="FG160" s="75"/>
      <c r="FH160" s="75"/>
      <c r="FI160" s="75"/>
      <c r="FJ160" s="75"/>
      <c r="FK160" s="75"/>
    </row>
    <row r="161" spans="163:167" x14ac:dyDescent="0.3">
      <c r="FG161" s="75"/>
      <c r="FH161" s="75"/>
      <c r="FI161" s="75"/>
      <c r="FJ161" s="75"/>
      <c r="FK161" s="75"/>
    </row>
    <row r="162" spans="163:167" x14ac:dyDescent="0.3">
      <c r="FG162" s="75"/>
      <c r="FH162" s="75"/>
      <c r="FI162" s="75"/>
      <c r="FJ162" s="75"/>
      <c r="FK162" s="75"/>
    </row>
    <row r="163" spans="163:167" x14ac:dyDescent="0.3">
      <c r="FG163" s="75"/>
      <c r="FH163" s="75"/>
      <c r="FI163" s="75"/>
      <c r="FJ163" s="75"/>
      <c r="FK163" s="75"/>
    </row>
    <row r="164" spans="163:167" x14ac:dyDescent="0.3">
      <c r="FG164" s="75"/>
      <c r="FH164" s="75"/>
      <c r="FI164" s="75"/>
      <c r="FJ164" s="75"/>
      <c r="FK164" s="75"/>
    </row>
    <row r="165" spans="163:167" x14ac:dyDescent="0.3">
      <c r="FG165" s="75"/>
      <c r="FH165" s="75"/>
      <c r="FI165" s="75"/>
      <c r="FJ165" s="75"/>
      <c r="FK165" s="75"/>
    </row>
    <row r="166" spans="163:167" x14ac:dyDescent="0.3">
      <c r="FG166" s="75"/>
      <c r="FH166" s="75"/>
      <c r="FI166" s="75"/>
      <c r="FJ166" s="75"/>
      <c r="FK166" s="75"/>
    </row>
    <row r="167" spans="163:167" x14ac:dyDescent="0.3">
      <c r="FG167" s="75"/>
      <c r="FH167" s="75"/>
      <c r="FI167" s="75"/>
      <c r="FJ167" s="75"/>
      <c r="FK167" s="75"/>
    </row>
    <row r="168" spans="163:167" x14ac:dyDescent="0.3">
      <c r="FG168" s="75"/>
      <c r="FH168" s="75"/>
      <c r="FI168" s="75"/>
      <c r="FJ168" s="75"/>
      <c r="FK168" s="75"/>
    </row>
    <row r="169" spans="163:167" x14ac:dyDescent="0.3">
      <c r="FG169" s="75"/>
      <c r="FH169" s="75"/>
      <c r="FI169" s="75"/>
      <c r="FJ169" s="75"/>
      <c r="FK169" s="75"/>
    </row>
    <row r="170" spans="163:167" x14ac:dyDescent="0.3">
      <c r="FG170" s="75"/>
      <c r="FH170" s="75"/>
      <c r="FI170" s="75"/>
      <c r="FJ170" s="75"/>
      <c r="FK170" s="75"/>
    </row>
    <row r="171" spans="163:167" x14ac:dyDescent="0.3">
      <c r="FG171" s="75"/>
      <c r="FH171" s="75"/>
      <c r="FI171" s="75"/>
      <c r="FJ171" s="75"/>
      <c r="FK171" s="75"/>
    </row>
    <row r="172" spans="163:167" x14ac:dyDescent="0.3">
      <c r="FG172" s="75"/>
      <c r="FH172" s="75"/>
      <c r="FI172" s="75"/>
      <c r="FJ172" s="75"/>
      <c r="FK172" s="75"/>
    </row>
    <row r="173" spans="163:167" x14ac:dyDescent="0.3">
      <c r="FG173" s="75"/>
      <c r="FH173" s="75"/>
      <c r="FI173" s="75"/>
      <c r="FJ173" s="75"/>
      <c r="FK173" s="75"/>
    </row>
    <row r="174" spans="163:167" x14ac:dyDescent="0.3">
      <c r="FG174" s="75"/>
      <c r="FH174" s="75"/>
      <c r="FI174" s="75"/>
      <c r="FJ174" s="75"/>
      <c r="FK174" s="75"/>
    </row>
    <row r="175" spans="163:167" x14ac:dyDescent="0.3">
      <c r="FG175" s="75"/>
      <c r="FH175" s="75"/>
      <c r="FI175" s="75"/>
      <c r="FJ175" s="75"/>
      <c r="FK175" s="75"/>
    </row>
    <row r="176" spans="163:167" x14ac:dyDescent="0.3">
      <c r="FG176" s="75"/>
      <c r="FH176" s="75"/>
      <c r="FI176" s="75"/>
      <c r="FJ176" s="75"/>
      <c r="FK176" s="75"/>
    </row>
    <row r="177" spans="160:168" x14ac:dyDescent="0.3">
      <c r="FG177" s="75"/>
      <c r="FH177" s="75"/>
      <c r="FI177" s="75"/>
      <c r="FJ177" s="75"/>
      <c r="FK177" s="75"/>
    </row>
    <row r="178" spans="160:168" x14ac:dyDescent="0.3">
      <c r="FG178" s="75"/>
      <c r="FH178" s="75"/>
      <c r="FI178" s="75"/>
      <c r="FJ178" s="75"/>
      <c r="FK178" s="75"/>
    </row>
    <row r="179" spans="160:168" x14ac:dyDescent="0.3">
      <c r="FG179" s="75"/>
      <c r="FH179" s="75"/>
      <c r="FI179" s="75"/>
      <c r="FJ179" s="75"/>
      <c r="FK179" s="75"/>
    </row>
    <row r="180" spans="160:168" x14ac:dyDescent="0.3">
      <c r="FG180" s="75"/>
      <c r="FH180" s="75"/>
      <c r="FI180" s="75"/>
      <c r="FJ180" s="75"/>
      <c r="FK180" s="75"/>
    </row>
    <row r="181" spans="160:168" x14ac:dyDescent="0.3">
      <c r="FG181" s="75"/>
      <c r="FH181" s="75"/>
      <c r="FI181" s="75"/>
      <c r="FJ181" s="75"/>
      <c r="FK181" s="75"/>
    </row>
    <row r="182" spans="160:168" x14ac:dyDescent="0.3">
      <c r="FG182" s="75"/>
      <c r="FH182" s="75"/>
      <c r="FI182" s="75"/>
      <c r="FJ182" s="75"/>
      <c r="FK182" s="75"/>
    </row>
    <row r="183" spans="160:168" x14ac:dyDescent="0.3">
      <c r="FD183" s="75"/>
      <c r="FE183" s="75"/>
      <c r="FF183" s="75"/>
      <c r="FG183" s="75"/>
      <c r="FH183" s="75"/>
      <c r="FI183" s="75"/>
      <c r="FJ183" s="75"/>
      <c r="FK183" s="75"/>
      <c r="FL183" s="75"/>
    </row>
    <row r="184" spans="160:168" x14ac:dyDescent="0.3">
      <c r="FD184" s="75"/>
      <c r="FE184" s="75"/>
      <c r="FF184" s="75"/>
      <c r="FG184" s="75"/>
      <c r="FH184" s="75"/>
      <c r="FI184" s="75"/>
      <c r="FJ184" s="75"/>
      <c r="FK184" s="75"/>
      <c r="FL184" s="75"/>
    </row>
    <row r="185" spans="160:168" x14ac:dyDescent="0.3">
      <c r="FD185" s="75"/>
      <c r="FE185" s="75"/>
      <c r="FF185" s="75"/>
      <c r="FG185" s="75"/>
      <c r="FH185" s="75"/>
      <c r="FI185" s="75"/>
      <c r="FJ185" s="75"/>
      <c r="FK185" s="75"/>
      <c r="FL185" s="75"/>
    </row>
    <row r="186" spans="160:168" x14ac:dyDescent="0.3">
      <c r="FD186" s="75"/>
      <c r="FE186" s="75"/>
      <c r="FF186" s="75"/>
      <c r="FG186" s="75"/>
      <c r="FH186" s="75"/>
      <c r="FI186" s="75"/>
      <c r="FJ186" s="75"/>
      <c r="FK186" s="75"/>
      <c r="FL186" s="75"/>
    </row>
    <row r="187" spans="160:168" x14ac:dyDescent="0.3">
      <c r="FD187" s="75"/>
      <c r="FE187" s="75"/>
      <c r="FF187" s="75"/>
      <c r="FG187" s="75"/>
      <c r="FH187" s="75"/>
      <c r="FI187" s="75"/>
      <c r="FJ187" s="75"/>
      <c r="FK187" s="75"/>
      <c r="FL187" s="75"/>
    </row>
    <row r="188" spans="160:168" x14ac:dyDescent="0.3">
      <c r="FD188" s="75"/>
      <c r="FE188" s="75"/>
      <c r="FF188" s="75"/>
      <c r="FG188" s="75"/>
      <c r="FH188" s="75"/>
      <c r="FI188" s="75"/>
      <c r="FJ188" s="75"/>
      <c r="FK188" s="75"/>
      <c r="FL188" s="75"/>
    </row>
    <row r="189" spans="160:168" x14ac:dyDescent="0.3">
      <c r="FD189" s="75"/>
      <c r="FE189" s="75"/>
      <c r="FF189" s="75"/>
      <c r="FG189" s="75"/>
      <c r="FH189" s="75"/>
      <c r="FI189" s="75"/>
      <c r="FJ189" s="75"/>
      <c r="FK189" s="75"/>
      <c r="FL189" s="75"/>
    </row>
    <row r="190" spans="160:168" x14ac:dyDescent="0.3">
      <c r="FD190" s="75"/>
      <c r="FE190" s="75"/>
      <c r="FF190" s="75"/>
      <c r="FG190" s="75"/>
      <c r="FH190" s="75"/>
      <c r="FI190" s="75"/>
      <c r="FJ190" s="75"/>
      <c r="FK190" s="75"/>
      <c r="FL190" s="75"/>
    </row>
    <row r="191" spans="160:168" x14ac:dyDescent="0.3">
      <c r="FD191" s="75"/>
      <c r="FE191" s="75"/>
      <c r="FF191" s="75"/>
      <c r="FG191" s="75"/>
      <c r="FH191" s="75"/>
      <c r="FI191" s="75"/>
      <c r="FJ191" s="75"/>
      <c r="FK191" s="75"/>
      <c r="FL191" s="75"/>
    </row>
    <row r="192" spans="160:168" x14ac:dyDescent="0.3">
      <c r="FD192" s="75"/>
      <c r="FE192" s="75"/>
      <c r="FF192" s="75"/>
      <c r="FG192" s="75"/>
      <c r="FH192" s="75"/>
      <c r="FI192" s="75"/>
      <c r="FJ192" s="75"/>
      <c r="FK192" s="75"/>
      <c r="FL192" s="75"/>
    </row>
    <row r="193" spans="160:168" x14ac:dyDescent="0.3">
      <c r="FD193" s="75"/>
      <c r="FE193" s="75"/>
      <c r="FF193" s="75"/>
      <c r="FG193" s="75"/>
      <c r="FH193" s="75"/>
      <c r="FI193" s="75"/>
      <c r="FJ193" s="75"/>
      <c r="FK193" s="75"/>
      <c r="FL193" s="75"/>
    </row>
    <row r="194" spans="160:168" x14ac:dyDescent="0.3">
      <c r="FD194" s="75"/>
      <c r="FE194" s="75"/>
      <c r="FF194" s="75"/>
      <c r="FG194" s="75"/>
      <c r="FH194" s="75"/>
      <c r="FI194" s="75"/>
      <c r="FJ194" s="75"/>
      <c r="FK194" s="75"/>
      <c r="FL194" s="75"/>
    </row>
    <row r="195" spans="160:168" x14ac:dyDescent="0.3">
      <c r="FD195" s="75"/>
      <c r="FE195" s="75"/>
      <c r="FF195" s="75"/>
      <c r="FG195" s="75"/>
      <c r="FH195" s="75"/>
      <c r="FI195" s="75"/>
      <c r="FJ195" s="75"/>
      <c r="FK195" s="75"/>
      <c r="FL195" s="75"/>
    </row>
    <row r="196" spans="160:168" x14ac:dyDescent="0.3">
      <c r="FD196" s="75"/>
      <c r="FE196" s="75"/>
      <c r="FF196" s="75"/>
      <c r="FG196" s="75"/>
      <c r="FH196" s="75"/>
      <c r="FI196" s="75"/>
      <c r="FJ196" s="75"/>
      <c r="FK196" s="75"/>
      <c r="FL196" s="75"/>
    </row>
    <row r="197" spans="160:168" x14ac:dyDescent="0.3">
      <c r="FD197" s="75"/>
      <c r="FE197" s="75"/>
      <c r="FF197" s="75"/>
      <c r="FG197" s="75"/>
      <c r="FH197" s="75"/>
      <c r="FI197" s="75"/>
      <c r="FJ197" s="75"/>
      <c r="FK197" s="75"/>
      <c r="FL197" s="75"/>
    </row>
    <row r="198" spans="160:168" x14ac:dyDescent="0.3">
      <c r="FD198" s="75"/>
      <c r="FE198" s="75"/>
      <c r="FF198" s="75"/>
      <c r="FG198" s="75"/>
      <c r="FH198" s="75"/>
      <c r="FI198" s="75"/>
      <c r="FJ198" s="75"/>
      <c r="FK198" s="75"/>
      <c r="FL198" s="75"/>
    </row>
    <row r="199" spans="160:168" x14ac:dyDescent="0.3">
      <c r="FD199" s="75"/>
      <c r="FE199" s="75"/>
      <c r="FF199" s="75"/>
      <c r="FG199" s="75"/>
      <c r="FH199" s="75"/>
      <c r="FI199" s="75"/>
      <c r="FJ199" s="75"/>
      <c r="FK199" s="75"/>
      <c r="FL199" s="75"/>
    </row>
    <row r="200" spans="160:168" x14ac:dyDescent="0.3">
      <c r="FD200" s="75"/>
      <c r="FE200" s="75"/>
      <c r="FF200" s="75"/>
      <c r="FG200" s="75"/>
      <c r="FH200" s="75"/>
      <c r="FI200" s="75"/>
      <c r="FJ200" s="75"/>
      <c r="FK200" s="75"/>
      <c r="FL200" s="75"/>
    </row>
    <row r="201" spans="160:168" x14ac:dyDescent="0.3">
      <c r="FD201" s="75"/>
      <c r="FE201" s="75"/>
      <c r="FF201" s="75"/>
      <c r="FG201" s="75"/>
      <c r="FH201" s="75"/>
      <c r="FI201" s="75"/>
      <c r="FJ201" s="75"/>
      <c r="FK201" s="75"/>
      <c r="FL201" s="75"/>
    </row>
    <row r="202" spans="160:168" x14ac:dyDescent="0.3">
      <c r="FD202" s="75"/>
      <c r="FE202" s="75"/>
      <c r="FF202" s="75"/>
      <c r="FG202" s="75"/>
      <c r="FH202" s="75"/>
      <c r="FI202" s="75"/>
      <c r="FJ202" s="75"/>
      <c r="FK202" s="75"/>
      <c r="FL202" s="75"/>
    </row>
    <row r="203" spans="160:168" x14ac:dyDescent="0.3">
      <c r="FD203" s="75"/>
      <c r="FE203" s="75"/>
      <c r="FF203" s="75"/>
      <c r="FG203" s="75"/>
      <c r="FH203" s="75"/>
      <c r="FI203" s="75"/>
      <c r="FJ203" s="75"/>
      <c r="FK203" s="75"/>
      <c r="FL203" s="75"/>
    </row>
    <row r="204" spans="160:168" x14ac:dyDescent="0.3">
      <c r="FD204" s="75"/>
      <c r="FE204" s="75"/>
      <c r="FF204" s="75"/>
      <c r="FG204" s="75"/>
      <c r="FH204" s="75"/>
      <c r="FI204" s="75"/>
      <c r="FJ204" s="75"/>
      <c r="FK204" s="75"/>
      <c r="FL204" s="75"/>
    </row>
    <row r="205" spans="160:168" x14ac:dyDescent="0.3">
      <c r="FD205" s="75"/>
      <c r="FE205" s="75"/>
      <c r="FF205" s="75"/>
      <c r="FG205" s="75"/>
      <c r="FH205" s="75"/>
      <c r="FI205" s="75"/>
      <c r="FJ205" s="75"/>
      <c r="FK205" s="75"/>
      <c r="FL205" s="75"/>
    </row>
    <row r="206" spans="160:168" x14ac:dyDescent="0.3">
      <c r="FD206" s="75"/>
      <c r="FE206" s="75"/>
      <c r="FF206" s="75"/>
      <c r="FG206" s="75"/>
      <c r="FH206" s="75"/>
      <c r="FI206" s="75"/>
      <c r="FJ206" s="75"/>
      <c r="FK206" s="75"/>
      <c r="FL206" s="75"/>
    </row>
    <row r="207" spans="160:168" x14ac:dyDescent="0.3">
      <c r="FD207" s="75"/>
      <c r="FE207" s="75"/>
      <c r="FF207" s="75"/>
      <c r="FG207" s="75"/>
      <c r="FH207" s="75"/>
      <c r="FI207" s="75"/>
      <c r="FJ207" s="75"/>
      <c r="FK207" s="75"/>
      <c r="FL207" s="75"/>
    </row>
    <row r="208" spans="160:168" x14ac:dyDescent="0.3">
      <c r="FD208" s="75"/>
      <c r="FE208" s="75"/>
      <c r="FF208" s="75"/>
      <c r="FG208" s="75"/>
      <c r="FH208" s="75"/>
      <c r="FI208" s="75"/>
      <c r="FJ208" s="75"/>
      <c r="FK208" s="75"/>
      <c r="FL208" s="75"/>
    </row>
    <row r="209" spans="160:168" x14ac:dyDescent="0.3">
      <c r="FD209" s="75"/>
      <c r="FE209" s="75"/>
      <c r="FF209" s="75"/>
      <c r="FG209" s="75"/>
      <c r="FH209" s="75"/>
      <c r="FI209" s="75"/>
      <c r="FJ209" s="75"/>
      <c r="FK209" s="75"/>
      <c r="FL209" s="75"/>
    </row>
    <row r="210" spans="160:168" x14ac:dyDescent="0.3">
      <c r="FD210" s="75"/>
      <c r="FE210" s="75"/>
      <c r="FF210" s="75"/>
      <c r="FG210" s="75"/>
      <c r="FH210" s="75"/>
      <c r="FI210" s="75"/>
      <c r="FJ210" s="75"/>
      <c r="FK210" s="75"/>
      <c r="FL210" s="75"/>
    </row>
    <row r="211" spans="160:168" x14ac:dyDescent="0.3">
      <c r="FD211" s="75"/>
      <c r="FE211" s="75"/>
      <c r="FF211" s="75"/>
      <c r="FG211" s="75"/>
      <c r="FH211" s="75"/>
      <c r="FI211" s="75"/>
      <c r="FJ211" s="75"/>
      <c r="FK211" s="75"/>
      <c r="FL211" s="75"/>
    </row>
    <row r="212" spans="160:168" x14ac:dyDescent="0.3">
      <c r="FD212" s="75"/>
      <c r="FE212" s="75"/>
      <c r="FF212" s="75"/>
      <c r="FG212" s="75"/>
      <c r="FH212" s="75"/>
      <c r="FI212" s="75"/>
      <c r="FJ212" s="75"/>
      <c r="FK212" s="75"/>
      <c r="FL212" s="75"/>
    </row>
    <row r="213" spans="160:168" x14ac:dyDescent="0.3">
      <c r="FD213" s="75"/>
      <c r="FE213" s="75"/>
      <c r="FF213" s="75"/>
      <c r="FG213" s="75"/>
      <c r="FH213" s="75"/>
      <c r="FI213" s="75"/>
      <c r="FJ213" s="75"/>
      <c r="FK213" s="75"/>
      <c r="FL213" s="75"/>
    </row>
    <row r="214" spans="160:168" x14ac:dyDescent="0.3">
      <c r="FD214" s="75"/>
      <c r="FE214" s="75"/>
      <c r="FF214" s="75"/>
      <c r="FG214" s="75"/>
      <c r="FH214" s="75"/>
      <c r="FI214" s="75"/>
      <c r="FJ214" s="75"/>
      <c r="FK214" s="75"/>
      <c r="FL214" s="75"/>
    </row>
    <row r="215" spans="160:168" x14ac:dyDescent="0.3">
      <c r="FD215" s="75"/>
      <c r="FE215" s="75"/>
      <c r="FF215" s="75"/>
      <c r="FG215" s="75"/>
      <c r="FH215" s="75"/>
      <c r="FI215" s="75"/>
      <c r="FJ215" s="75"/>
      <c r="FK215" s="75"/>
      <c r="FL215" s="75"/>
    </row>
    <row r="216" spans="160:168" x14ac:dyDescent="0.3">
      <c r="FD216" s="75"/>
      <c r="FE216" s="75"/>
      <c r="FF216" s="75"/>
      <c r="FG216" s="75"/>
      <c r="FH216" s="75"/>
      <c r="FI216" s="75"/>
      <c r="FJ216" s="75"/>
      <c r="FK216" s="75"/>
      <c r="FL216" s="75"/>
    </row>
    <row r="217" spans="160:168" x14ac:dyDescent="0.3">
      <c r="FD217" s="75"/>
      <c r="FE217" s="75"/>
      <c r="FF217" s="75"/>
      <c r="FG217" s="75"/>
      <c r="FH217" s="75"/>
      <c r="FI217" s="75"/>
      <c r="FJ217" s="75"/>
      <c r="FK217" s="75"/>
      <c r="FL217" s="75"/>
    </row>
    <row r="218" spans="160:168" x14ac:dyDescent="0.3">
      <c r="FD218" s="75"/>
      <c r="FE218" s="75"/>
      <c r="FF218" s="75"/>
      <c r="FG218" s="75"/>
      <c r="FH218" s="75"/>
      <c r="FI218" s="75"/>
      <c r="FJ218" s="75"/>
      <c r="FK218" s="75"/>
      <c r="FL218" s="75"/>
    </row>
    <row r="219" spans="160:168" x14ac:dyDescent="0.3">
      <c r="FD219" s="75"/>
      <c r="FE219" s="75"/>
      <c r="FF219" s="75"/>
      <c r="FG219" s="75"/>
      <c r="FH219" s="75"/>
      <c r="FI219" s="75"/>
      <c r="FJ219" s="75"/>
      <c r="FK219" s="75"/>
      <c r="FL219" s="75"/>
    </row>
    <row r="220" spans="160:168" x14ac:dyDescent="0.3">
      <c r="FD220" s="75"/>
      <c r="FE220" s="75"/>
      <c r="FF220" s="75"/>
      <c r="FG220" s="75"/>
      <c r="FH220" s="75"/>
      <c r="FI220" s="75"/>
      <c r="FJ220" s="75"/>
      <c r="FK220" s="75"/>
      <c r="FL220" s="75"/>
    </row>
    <row r="221" spans="160:168" x14ac:dyDescent="0.3">
      <c r="FF221" s="75"/>
      <c r="FG221" s="75"/>
      <c r="FH221" s="75"/>
      <c r="FI221" s="75"/>
      <c r="FJ221" s="75"/>
      <c r="FK221" s="75"/>
      <c r="FL221" s="75"/>
    </row>
    <row r="222" spans="160:168" x14ac:dyDescent="0.3">
      <c r="FF222" s="75"/>
      <c r="FG222" s="75"/>
      <c r="FH222" s="75"/>
      <c r="FI222" s="75"/>
      <c r="FJ222" s="75"/>
      <c r="FK222" s="75"/>
      <c r="FL222" s="75"/>
    </row>
    <row r="223" spans="160:168" x14ac:dyDescent="0.3">
      <c r="FF223" s="75"/>
      <c r="FG223" s="75"/>
      <c r="FH223" s="75"/>
      <c r="FI223" s="75"/>
      <c r="FJ223" s="75"/>
      <c r="FK223" s="75"/>
      <c r="FL223" s="75"/>
    </row>
    <row r="224" spans="160:168" x14ac:dyDescent="0.3">
      <c r="FF224" s="75"/>
      <c r="FG224" s="75"/>
      <c r="FH224" s="75"/>
      <c r="FI224" s="75"/>
      <c r="FJ224" s="75"/>
      <c r="FK224" s="75"/>
      <c r="FL224" s="75"/>
    </row>
    <row r="225" spans="162:170" x14ac:dyDescent="0.3">
      <c r="FF225" s="75"/>
      <c r="FG225" s="75"/>
      <c r="FH225" s="75"/>
      <c r="FI225" s="75"/>
      <c r="FJ225" s="75"/>
      <c r="FK225" s="75"/>
      <c r="FL225" s="75"/>
    </row>
    <row r="226" spans="162:170" x14ac:dyDescent="0.3">
      <c r="FF226" s="75"/>
      <c r="FG226" s="75"/>
      <c r="FH226" s="75"/>
      <c r="FI226" s="75"/>
      <c r="FJ226" s="75"/>
      <c r="FK226" s="75"/>
      <c r="FL226" s="75"/>
    </row>
    <row r="227" spans="162:170" x14ac:dyDescent="0.3">
      <c r="FF227" s="75"/>
      <c r="FG227" s="75"/>
      <c r="FH227" s="75"/>
      <c r="FI227" s="75"/>
      <c r="FJ227" s="75"/>
      <c r="FK227" s="75"/>
      <c r="FL227" s="75"/>
    </row>
    <row r="228" spans="162:170" x14ac:dyDescent="0.3">
      <c r="FF228" s="75"/>
      <c r="FG228" s="75"/>
      <c r="FH228" s="75"/>
      <c r="FI228" s="75"/>
      <c r="FJ228" s="75"/>
      <c r="FK228" s="75"/>
      <c r="FL228" s="75"/>
    </row>
    <row r="229" spans="162:170" x14ac:dyDescent="0.3">
      <c r="FF229" s="75"/>
      <c r="FG229" s="75"/>
      <c r="FH229" s="75"/>
      <c r="FI229" s="75"/>
      <c r="FJ229" s="75"/>
      <c r="FK229" s="75"/>
      <c r="FL229" s="75"/>
    </row>
    <row r="230" spans="162:170" x14ac:dyDescent="0.3">
      <c r="FF230" s="75"/>
      <c r="FG230" s="75"/>
      <c r="FH230" s="75"/>
      <c r="FI230" s="75"/>
      <c r="FJ230" s="75"/>
      <c r="FK230" s="75"/>
      <c r="FL230" s="75"/>
    </row>
    <row r="231" spans="162:170" x14ac:dyDescent="0.3">
      <c r="FF231" s="75"/>
      <c r="FG231" s="75"/>
      <c r="FH231" s="75"/>
      <c r="FI231" s="75"/>
      <c r="FJ231" s="75"/>
      <c r="FK231" s="75"/>
      <c r="FL231" s="75"/>
    </row>
    <row r="232" spans="162:170" x14ac:dyDescent="0.3">
      <c r="FF232" s="75"/>
      <c r="FG232" s="75"/>
      <c r="FH232" s="75"/>
      <c r="FI232" s="75"/>
      <c r="FJ232" s="75"/>
      <c r="FK232" s="75"/>
      <c r="FL232" s="75"/>
    </row>
    <row r="233" spans="162:170" x14ac:dyDescent="0.3">
      <c r="FF233" s="75"/>
      <c r="FG233" s="75"/>
      <c r="FH233" s="75"/>
      <c r="FI233" s="75"/>
      <c r="FJ233" s="75"/>
      <c r="FK233" s="75"/>
      <c r="FL233" s="75"/>
    </row>
    <row r="234" spans="162:170" x14ac:dyDescent="0.3">
      <c r="FF234" s="75"/>
      <c r="FG234" s="75"/>
      <c r="FH234" s="75"/>
      <c r="FI234" s="75"/>
      <c r="FJ234" s="75"/>
      <c r="FK234" s="75"/>
      <c r="FL234" s="75"/>
      <c r="FM234" s="75"/>
      <c r="FN234" s="75"/>
    </row>
    <row r="235" spans="162:170" x14ac:dyDescent="0.3">
      <c r="FF235" s="75"/>
      <c r="FG235" s="75"/>
      <c r="FH235" s="75"/>
      <c r="FI235" s="75"/>
      <c r="FJ235" s="75"/>
      <c r="FK235" s="75"/>
      <c r="FL235" s="75"/>
      <c r="FM235" s="75"/>
      <c r="FN235" s="75"/>
    </row>
    <row r="236" spans="162:170" x14ac:dyDescent="0.3">
      <c r="FF236" s="75"/>
      <c r="FG236" s="75"/>
      <c r="FH236" s="75"/>
      <c r="FI236" s="75"/>
      <c r="FJ236" s="75"/>
      <c r="FK236" s="75"/>
      <c r="FL236" s="75"/>
      <c r="FM236" s="75"/>
      <c r="FN236" s="75"/>
    </row>
    <row r="237" spans="162:170" x14ac:dyDescent="0.3">
      <c r="FF237" s="75"/>
      <c r="FG237" s="75"/>
      <c r="FH237" s="75"/>
      <c r="FI237" s="75"/>
      <c r="FJ237" s="75"/>
      <c r="FK237" s="75"/>
      <c r="FL237" s="75"/>
      <c r="FM237" s="75"/>
      <c r="FN237" s="75"/>
    </row>
    <row r="238" spans="162:170" x14ac:dyDescent="0.3">
      <c r="FF238" s="75"/>
      <c r="FG238" s="75"/>
      <c r="FH238" s="75"/>
      <c r="FI238" s="75"/>
      <c r="FJ238" s="75"/>
      <c r="FK238" s="75"/>
      <c r="FL238" s="75"/>
      <c r="FM238" s="75"/>
      <c r="FN238" s="75"/>
    </row>
    <row r="239" spans="162:170" x14ac:dyDescent="0.3">
      <c r="FH239" s="75"/>
      <c r="FI239" s="75"/>
      <c r="FJ239" s="75"/>
      <c r="FK239" s="75"/>
      <c r="FL239" s="75"/>
      <c r="FM239" s="75"/>
      <c r="FN239" s="75"/>
    </row>
    <row r="240" spans="162:170" x14ac:dyDescent="0.3">
      <c r="FH240" s="75"/>
      <c r="FI240" s="75"/>
      <c r="FJ240" s="75"/>
      <c r="FK240" s="75"/>
      <c r="FL240" s="75"/>
      <c r="FM240" s="75"/>
      <c r="FN240" s="75"/>
    </row>
    <row r="241" spans="164:170" x14ac:dyDescent="0.3">
      <c r="FH241" s="75"/>
      <c r="FI241" s="75"/>
      <c r="FJ241" s="75"/>
      <c r="FK241" s="75"/>
      <c r="FL241" s="75"/>
      <c r="FM241" s="75"/>
      <c r="FN241" s="75"/>
    </row>
    <row r="242" spans="164:170" x14ac:dyDescent="0.3">
      <c r="FH242" s="75"/>
      <c r="FI242" s="75"/>
      <c r="FJ242" s="75"/>
      <c r="FK242" s="75"/>
      <c r="FL242" s="75"/>
      <c r="FM242" s="75"/>
      <c r="FN242" s="75"/>
    </row>
    <row r="243" spans="164:170" x14ac:dyDescent="0.3">
      <c r="FH243" s="75"/>
      <c r="FI243" s="75"/>
      <c r="FJ243" s="75"/>
      <c r="FK243" s="75"/>
      <c r="FL243" s="75"/>
      <c r="FM243" s="75"/>
      <c r="FN243" s="75"/>
    </row>
    <row r="244" spans="164:170" x14ac:dyDescent="0.3">
      <c r="FH244" s="75"/>
      <c r="FI244" s="75"/>
      <c r="FJ244" s="75"/>
      <c r="FK244" s="75"/>
      <c r="FL244" s="75"/>
      <c r="FM244" s="75"/>
      <c r="FN244" s="75"/>
    </row>
    <row r="245" spans="164:170" x14ac:dyDescent="0.3">
      <c r="FH245" s="75"/>
      <c r="FI245" s="75"/>
      <c r="FJ245" s="75"/>
      <c r="FK245" s="75"/>
      <c r="FL245" s="75"/>
      <c r="FM245" s="75"/>
      <c r="FN245" s="75"/>
    </row>
    <row r="246" spans="164:170" x14ac:dyDescent="0.3">
      <c r="FH246" s="75"/>
      <c r="FI246" s="75"/>
      <c r="FJ246" s="75"/>
      <c r="FK246" s="75"/>
      <c r="FL246" s="75"/>
      <c r="FM246" s="75"/>
      <c r="FN246" s="75"/>
    </row>
    <row r="247" spans="164:170" x14ac:dyDescent="0.3">
      <c r="FH247" s="75"/>
      <c r="FI247" s="75"/>
      <c r="FJ247" s="75"/>
      <c r="FK247" s="75"/>
      <c r="FL247" s="75"/>
      <c r="FM247" s="75"/>
      <c r="FN247" s="75"/>
    </row>
    <row r="248" spans="164:170" x14ac:dyDescent="0.3">
      <c r="FH248" s="75"/>
      <c r="FI248" s="75"/>
      <c r="FJ248" s="75"/>
      <c r="FK248" s="75"/>
      <c r="FL248" s="75"/>
      <c r="FM248" s="75"/>
      <c r="FN248" s="75"/>
    </row>
    <row r="249" spans="164:170" x14ac:dyDescent="0.3">
      <c r="FH249" s="75"/>
      <c r="FI249" s="75"/>
      <c r="FJ249" s="75"/>
      <c r="FK249" s="75"/>
      <c r="FL249" s="75"/>
      <c r="FM249" s="75"/>
      <c r="FN249" s="75"/>
    </row>
    <row r="250" spans="164:170" x14ac:dyDescent="0.3">
      <c r="FH250" s="75"/>
      <c r="FI250" s="75"/>
      <c r="FJ250" s="75"/>
      <c r="FK250" s="75"/>
      <c r="FL250" s="75"/>
      <c r="FM250" s="75"/>
      <c r="FN250" s="75"/>
    </row>
    <row r="251" spans="164:170" x14ac:dyDescent="0.3">
      <c r="FH251" s="75"/>
      <c r="FI251" s="75"/>
      <c r="FJ251" s="75"/>
      <c r="FK251" s="75"/>
      <c r="FL251" s="75"/>
      <c r="FM251" s="75"/>
      <c r="FN251" s="75"/>
    </row>
    <row r="252" spans="164:170" x14ac:dyDescent="0.3">
      <c r="FH252" s="75"/>
      <c r="FI252" s="75"/>
      <c r="FJ252" s="75"/>
      <c r="FK252" s="75"/>
      <c r="FL252" s="75"/>
      <c r="FM252" s="75"/>
      <c r="FN252" s="75"/>
    </row>
    <row r="253" spans="164:170" x14ac:dyDescent="0.3">
      <c r="FH253" s="75"/>
      <c r="FI253" s="75"/>
      <c r="FJ253" s="75"/>
      <c r="FK253" s="75"/>
      <c r="FL253" s="75"/>
      <c r="FM253" s="75"/>
      <c r="FN253" s="75"/>
    </row>
    <row r="254" spans="164:170" x14ac:dyDescent="0.3">
      <c r="FH254" s="75"/>
      <c r="FI254" s="75"/>
      <c r="FJ254" s="75"/>
      <c r="FK254" s="75"/>
      <c r="FL254" s="75"/>
      <c r="FM254" s="75"/>
      <c r="FN254" s="75"/>
    </row>
    <row r="255" spans="164:170" x14ac:dyDescent="0.3">
      <c r="FH255" s="75"/>
      <c r="FI255" s="75"/>
      <c r="FJ255" s="75"/>
      <c r="FK255" s="75"/>
      <c r="FL255" s="75"/>
      <c r="FM255" s="75"/>
      <c r="FN255" s="75"/>
    </row>
    <row r="256" spans="164:170" x14ac:dyDescent="0.3">
      <c r="FH256" s="75"/>
      <c r="FI256" s="75"/>
      <c r="FJ256" s="75"/>
      <c r="FK256" s="75"/>
      <c r="FL256" s="75"/>
      <c r="FM256" s="75"/>
      <c r="FN256" s="75"/>
    </row>
    <row r="257" spans="163:170" x14ac:dyDescent="0.3">
      <c r="FH257" s="75"/>
      <c r="FI257" s="75"/>
      <c r="FJ257" s="75"/>
      <c r="FK257" s="75"/>
      <c r="FL257" s="75"/>
      <c r="FM257" s="75"/>
      <c r="FN257" s="75"/>
    </row>
    <row r="258" spans="163:170" x14ac:dyDescent="0.3">
      <c r="FH258" s="75"/>
      <c r="FI258" s="75"/>
      <c r="FJ258" s="75"/>
      <c r="FK258" s="75"/>
      <c r="FL258" s="75"/>
      <c r="FM258" s="75"/>
      <c r="FN258" s="75"/>
    </row>
    <row r="259" spans="163:170" x14ac:dyDescent="0.3">
      <c r="FG259" s="75"/>
      <c r="FH259" s="75"/>
      <c r="FI259" s="75"/>
      <c r="FJ259" s="75"/>
      <c r="FK259" s="75"/>
      <c r="FL259" s="75"/>
      <c r="FM259" s="75"/>
      <c r="FN259" s="75"/>
    </row>
    <row r="260" spans="163:170" x14ac:dyDescent="0.3">
      <c r="FG260" s="75"/>
      <c r="FH260" s="75"/>
      <c r="FI260" s="75"/>
      <c r="FJ260" s="75"/>
      <c r="FK260" s="75"/>
    </row>
    <row r="261" spans="163:170" x14ac:dyDescent="0.3">
      <c r="FG261" s="75"/>
      <c r="FH261" s="75"/>
      <c r="FI261" s="75"/>
      <c r="FJ261" s="75"/>
      <c r="FK261" s="75"/>
    </row>
    <row r="262" spans="163:170" x14ac:dyDescent="0.3">
      <c r="FG262" s="75"/>
      <c r="FH262" s="75"/>
      <c r="FI262" s="75"/>
      <c r="FJ262" s="75"/>
      <c r="FK262" s="75"/>
    </row>
    <row r="263" spans="163:170" x14ac:dyDescent="0.3">
      <c r="FG263" s="75"/>
      <c r="FH263" s="75"/>
      <c r="FI263" s="75"/>
      <c r="FJ263" s="75"/>
      <c r="FK263" s="75"/>
    </row>
    <row r="264" spans="163:170" x14ac:dyDescent="0.3">
      <c r="FG264" s="75"/>
      <c r="FH264" s="75"/>
      <c r="FI264" s="75"/>
      <c r="FJ264" s="75"/>
      <c r="FK264" s="75"/>
    </row>
    <row r="265" spans="163:170" x14ac:dyDescent="0.3">
      <c r="FG265" s="75"/>
      <c r="FH265" s="75"/>
      <c r="FI265" s="75"/>
      <c r="FJ265" s="75"/>
      <c r="FK265" s="75"/>
    </row>
    <row r="266" spans="163:170" x14ac:dyDescent="0.3">
      <c r="FG266" s="75"/>
      <c r="FH266" s="75"/>
      <c r="FI266" s="75"/>
      <c r="FJ266" s="75"/>
      <c r="FK266" s="75"/>
    </row>
    <row r="267" spans="163:170" x14ac:dyDescent="0.3">
      <c r="FG267" s="75"/>
      <c r="FH267" s="75"/>
      <c r="FI267" s="75"/>
      <c r="FJ267" s="75"/>
      <c r="FK267" s="75"/>
    </row>
    <row r="268" spans="163:170" x14ac:dyDescent="0.3">
      <c r="FG268" s="75"/>
      <c r="FH268" s="75"/>
      <c r="FI268" s="75"/>
      <c r="FJ268" s="75"/>
      <c r="FK268" s="75"/>
    </row>
    <row r="269" spans="163:170" x14ac:dyDescent="0.3">
      <c r="FG269" s="75"/>
      <c r="FH269" s="75"/>
      <c r="FI269" s="75"/>
      <c r="FJ269" s="75"/>
      <c r="FK269" s="75"/>
    </row>
    <row r="270" spans="163:170" x14ac:dyDescent="0.3">
      <c r="FG270" s="75"/>
      <c r="FH270" s="75"/>
      <c r="FI270" s="75"/>
      <c r="FJ270" s="75"/>
      <c r="FK270" s="75"/>
    </row>
    <row r="271" spans="163:170" x14ac:dyDescent="0.3">
      <c r="FG271" s="75"/>
      <c r="FH271" s="75"/>
      <c r="FI271" s="75"/>
      <c r="FJ271" s="75"/>
      <c r="FK271" s="75"/>
    </row>
    <row r="272" spans="163:170" x14ac:dyDescent="0.3">
      <c r="FG272" s="75"/>
      <c r="FH272" s="75"/>
      <c r="FI272" s="75"/>
      <c r="FJ272" s="75"/>
      <c r="FK272" s="75"/>
    </row>
    <row r="273" spans="163:167" x14ac:dyDescent="0.3">
      <c r="FG273" s="75"/>
      <c r="FH273" s="75"/>
      <c r="FI273" s="75"/>
      <c r="FJ273" s="75"/>
      <c r="FK273" s="75"/>
    </row>
    <row r="274" spans="163:167" x14ac:dyDescent="0.3">
      <c r="FG274" s="75"/>
      <c r="FH274" s="75"/>
      <c r="FI274" s="75"/>
      <c r="FJ274" s="75"/>
      <c r="FK274" s="75"/>
    </row>
    <row r="275" spans="163:167" x14ac:dyDescent="0.3">
      <c r="FG275" s="75"/>
      <c r="FH275" s="75"/>
      <c r="FI275" s="75"/>
      <c r="FJ275" s="75"/>
      <c r="FK275" s="75"/>
    </row>
    <row r="276" spans="163:167" x14ac:dyDescent="0.3">
      <c r="FG276" s="75"/>
      <c r="FH276" s="75"/>
      <c r="FI276" s="75"/>
      <c r="FJ276" s="75"/>
      <c r="FK276" s="75"/>
    </row>
    <row r="277" spans="163:167" x14ac:dyDescent="0.3">
      <c r="FG277" s="75"/>
      <c r="FH277" s="75"/>
      <c r="FI277" s="75"/>
      <c r="FJ277" s="75"/>
      <c r="FK277" s="75"/>
    </row>
    <row r="278" spans="163:167" x14ac:dyDescent="0.3">
      <c r="FG278" s="75"/>
      <c r="FH278" s="75"/>
      <c r="FI278" s="75"/>
      <c r="FJ278" s="75"/>
      <c r="FK278" s="75"/>
    </row>
    <row r="279" spans="163:167" x14ac:dyDescent="0.3">
      <c r="FG279" s="75"/>
      <c r="FH279" s="75"/>
      <c r="FI279" s="75"/>
      <c r="FJ279" s="75"/>
      <c r="FK279" s="75"/>
    </row>
    <row r="280" spans="163:167" x14ac:dyDescent="0.3">
      <c r="FG280" s="75"/>
      <c r="FH280" s="75"/>
      <c r="FI280" s="75"/>
      <c r="FJ280" s="75"/>
      <c r="FK280" s="75"/>
    </row>
    <row r="281" spans="163:167" x14ac:dyDescent="0.3">
      <c r="FG281" s="75"/>
      <c r="FH281" s="75"/>
      <c r="FI281" s="75"/>
      <c r="FJ281" s="75"/>
      <c r="FK281" s="75"/>
    </row>
    <row r="282" spans="163:167" x14ac:dyDescent="0.3">
      <c r="FG282" s="75"/>
      <c r="FH282" s="75"/>
      <c r="FI282" s="75"/>
      <c r="FJ282" s="75"/>
      <c r="FK282" s="75"/>
    </row>
    <row r="283" spans="163:167" x14ac:dyDescent="0.3">
      <c r="FG283" s="75"/>
      <c r="FH283" s="75"/>
      <c r="FI283" s="75"/>
      <c r="FJ283" s="75"/>
      <c r="FK283" s="75"/>
    </row>
    <row r="284" spans="163:167" x14ac:dyDescent="0.3">
      <c r="FG284" s="75"/>
      <c r="FH284" s="75"/>
      <c r="FI284" s="75"/>
      <c r="FJ284" s="75"/>
      <c r="FK284" s="75"/>
    </row>
    <row r="285" spans="163:167" x14ac:dyDescent="0.3">
      <c r="FG285" s="75"/>
      <c r="FH285" s="75"/>
      <c r="FI285" s="75"/>
      <c r="FJ285" s="75"/>
      <c r="FK285" s="75"/>
    </row>
    <row r="286" spans="163:167" x14ac:dyDescent="0.3">
      <c r="FG286" s="75"/>
      <c r="FH286" s="75"/>
      <c r="FI286" s="75"/>
      <c r="FJ286" s="75"/>
      <c r="FK286" s="75"/>
    </row>
    <row r="287" spans="163:167" x14ac:dyDescent="0.3">
      <c r="FG287" s="75"/>
      <c r="FH287" s="75"/>
      <c r="FI287" s="75"/>
      <c r="FJ287" s="75"/>
      <c r="FK287" s="75"/>
    </row>
    <row r="288" spans="163:167" x14ac:dyDescent="0.3">
      <c r="FG288" s="75"/>
      <c r="FH288" s="75"/>
      <c r="FI288" s="75"/>
      <c r="FJ288" s="75"/>
      <c r="FK288" s="75"/>
    </row>
    <row r="289" spans="163:170" x14ac:dyDescent="0.3">
      <c r="FG289" s="75"/>
      <c r="FH289" s="75"/>
      <c r="FI289" s="75"/>
      <c r="FJ289" s="75"/>
      <c r="FK289" s="75"/>
    </row>
    <row r="290" spans="163:170" x14ac:dyDescent="0.3">
      <c r="FG290" s="75"/>
      <c r="FH290" s="75"/>
      <c r="FI290" s="75"/>
      <c r="FJ290" s="75"/>
      <c r="FK290" s="75"/>
    </row>
    <row r="291" spans="163:170" x14ac:dyDescent="0.3">
      <c r="FG291" s="75"/>
      <c r="FH291" s="75"/>
      <c r="FI291" s="75"/>
      <c r="FJ291" s="75"/>
      <c r="FK291" s="75"/>
      <c r="FL291" s="75"/>
      <c r="FM291" s="75"/>
      <c r="FN291" s="75"/>
    </row>
    <row r="292" spans="163:170" x14ac:dyDescent="0.3">
      <c r="FG292" s="75"/>
      <c r="FH292" s="75"/>
      <c r="FI292" s="75"/>
      <c r="FJ292" s="75"/>
      <c r="FK292" s="75"/>
      <c r="FL292" s="75"/>
      <c r="FM292" s="75"/>
      <c r="FN292" s="75"/>
    </row>
    <row r="293" spans="163:170" x14ac:dyDescent="0.3">
      <c r="FG293" s="75"/>
      <c r="FH293" s="75"/>
      <c r="FI293" s="75"/>
      <c r="FJ293" s="75"/>
      <c r="FK293" s="75"/>
      <c r="FL293" s="75"/>
      <c r="FM293" s="75"/>
      <c r="FN293" s="75"/>
    </row>
    <row r="294" spans="163:170" x14ac:dyDescent="0.3">
      <c r="FG294" s="75"/>
      <c r="FH294" s="75"/>
      <c r="FI294" s="75"/>
      <c r="FJ294" s="75"/>
      <c r="FK294" s="75"/>
      <c r="FL294" s="75"/>
      <c r="FM294" s="75"/>
      <c r="FN294" s="75"/>
    </row>
    <row r="295" spans="163:170" x14ac:dyDescent="0.3">
      <c r="FG295" s="75"/>
      <c r="FH295" s="75"/>
      <c r="FI295" s="75"/>
      <c r="FJ295" s="75"/>
      <c r="FK295" s="75"/>
      <c r="FL295" s="75"/>
      <c r="FM295" s="75"/>
      <c r="FN295" s="75"/>
    </row>
    <row r="296" spans="163:170" x14ac:dyDescent="0.3">
      <c r="FH296" s="75"/>
      <c r="FI296" s="75"/>
      <c r="FJ296" s="75"/>
      <c r="FK296" s="75"/>
      <c r="FL296" s="75"/>
      <c r="FM296" s="75"/>
      <c r="FN296" s="75"/>
    </row>
    <row r="297" spans="163:170" x14ac:dyDescent="0.3">
      <c r="FH297" s="75"/>
      <c r="FI297" s="75"/>
      <c r="FJ297" s="75"/>
      <c r="FK297" s="75"/>
      <c r="FL297" s="75"/>
      <c r="FM297" s="75"/>
      <c r="FN297" s="75"/>
    </row>
    <row r="298" spans="163:170" x14ac:dyDescent="0.3">
      <c r="FH298" s="75"/>
      <c r="FI298" s="75"/>
      <c r="FJ298" s="75"/>
      <c r="FK298" s="75"/>
      <c r="FL298" s="75"/>
      <c r="FM298" s="75"/>
      <c r="FN298" s="75"/>
    </row>
    <row r="299" spans="163:170" x14ac:dyDescent="0.3">
      <c r="FH299" s="75"/>
      <c r="FI299" s="75"/>
      <c r="FJ299" s="75"/>
      <c r="FK299" s="75"/>
      <c r="FL299" s="75"/>
      <c r="FM299" s="75"/>
      <c r="FN299" s="75"/>
    </row>
    <row r="300" spans="163:170" x14ac:dyDescent="0.3">
      <c r="FH300" s="75"/>
      <c r="FI300" s="75"/>
      <c r="FJ300" s="75"/>
      <c r="FK300" s="75"/>
      <c r="FL300" s="75"/>
      <c r="FM300" s="75"/>
      <c r="FN300" s="75"/>
    </row>
    <row r="301" spans="163:170" x14ac:dyDescent="0.3">
      <c r="FH301" s="75"/>
      <c r="FI301" s="75"/>
      <c r="FJ301" s="75"/>
      <c r="FK301" s="75"/>
      <c r="FL301" s="75"/>
      <c r="FM301" s="75"/>
      <c r="FN301" s="75"/>
    </row>
    <row r="302" spans="163:170" x14ac:dyDescent="0.3">
      <c r="FH302" s="75"/>
      <c r="FI302" s="75"/>
      <c r="FJ302" s="75"/>
      <c r="FK302" s="75"/>
      <c r="FL302" s="75"/>
      <c r="FM302" s="75"/>
      <c r="FN302" s="75"/>
    </row>
    <row r="303" spans="163:170" x14ac:dyDescent="0.3">
      <c r="FH303" s="75"/>
      <c r="FI303" s="75"/>
      <c r="FJ303" s="75"/>
      <c r="FK303" s="75"/>
      <c r="FL303" s="75"/>
      <c r="FM303" s="75"/>
      <c r="FN303" s="75"/>
    </row>
    <row r="304" spans="163:170" x14ac:dyDescent="0.3">
      <c r="FH304" s="75"/>
      <c r="FI304" s="75"/>
      <c r="FJ304" s="75"/>
      <c r="FK304" s="75"/>
      <c r="FL304" s="75"/>
      <c r="FM304" s="75"/>
      <c r="FN304" s="75"/>
    </row>
    <row r="305" spans="164:170" x14ac:dyDescent="0.3">
      <c r="FH305" s="75"/>
      <c r="FI305" s="75"/>
      <c r="FJ305" s="75"/>
      <c r="FK305" s="75"/>
      <c r="FL305" s="75"/>
      <c r="FM305" s="75"/>
      <c r="FN305" s="75"/>
    </row>
    <row r="306" spans="164:170" x14ac:dyDescent="0.3">
      <c r="FH306" s="75"/>
      <c r="FI306" s="75"/>
      <c r="FJ306" s="75"/>
      <c r="FK306" s="75"/>
      <c r="FL306" s="75"/>
      <c r="FM306" s="75"/>
      <c r="FN306" s="75"/>
    </row>
    <row r="307" spans="164:170" x14ac:dyDescent="0.3">
      <c r="FH307" s="75"/>
      <c r="FI307" s="75"/>
      <c r="FJ307" s="75"/>
      <c r="FK307" s="75"/>
      <c r="FL307" s="75"/>
      <c r="FM307" s="75"/>
      <c r="FN307" s="75"/>
    </row>
    <row r="308" spans="164:170" x14ac:dyDescent="0.3">
      <c r="FH308" s="75"/>
      <c r="FI308" s="75"/>
      <c r="FJ308" s="75"/>
      <c r="FK308" s="75"/>
      <c r="FL308" s="75"/>
      <c r="FM308" s="75"/>
      <c r="FN308" s="75"/>
    </row>
    <row r="309" spans="164:170" x14ac:dyDescent="0.3">
      <c r="FH309" s="75"/>
      <c r="FI309" s="75"/>
      <c r="FJ309" s="75"/>
      <c r="FK309" s="75"/>
      <c r="FL309" s="75"/>
      <c r="FM309" s="75"/>
      <c r="FN309" s="75"/>
    </row>
    <row r="310" spans="164:170" x14ac:dyDescent="0.3">
      <c r="FH310" s="75"/>
      <c r="FI310" s="75"/>
      <c r="FJ310" s="75"/>
      <c r="FK310" s="75"/>
      <c r="FL310" s="75"/>
      <c r="FM310" s="75"/>
      <c r="FN310" s="75"/>
    </row>
    <row r="311" spans="164:170" x14ac:dyDescent="0.3">
      <c r="FH311" s="75"/>
      <c r="FI311" s="75"/>
      <c r="FJ311" s="75"/>
      <c r="FK311" s="75"/>
      <c r="FL311" s="75"/>
      <c r="FM311" s="75"/>
      <c r="FN311" s="75"/>
    </row>
    <row r="312" spans="164:170" x14ac:dyDescent="0.3">
      <c r="FH312" s="75"/>
      <c r="FI312" s="75"/>
      <c r="FJ312" s="75"/>
      <c r="FK312" s="75"/>
      <c r="FL312" s="75"/>
      <c r="FM312" s="75"/>
      <c r="FN312" s="75"/>
    </row>
    <row r="313" spans="164:170" x14ac:dyDescent="0.3">
      <c r="FH313" s="75"/>
      <c r="FI313" s="75"/>
      <c r="FJ313" s="75"/>
      <c r="FK313" s="75"/>
      <c r="FL313" s="75"/>
    </row>
    <row r="314" spans="164:170" x14ac:dyDescent="0.3">
      <c r="FH314" s="75"/>
      <c r="FI314" s="75"/>
      <c r="FJ314" s="75"/>
      <c r="FK314" s="75"/>
      <c r="FL314" s="75"/>
    </row>
    <row r="315" spans="164:170" x14ac:dyDescent="0.3">
      <c r="FH315" s="75"/>
      <c r="FI315" s="75"/>
      <c r="FJ315" s="75"/>
      <c r="FK315" s="75"/>
      <c r="FL315" s="75"/>
    </row>
    <row r="316" spans="164:170" x14ac:dyDescent="0.3">
      <c r="FH316" s="75"/>
      <c r="FI316" s="75"/>
      <c r="FJ316" s="75"/>
      <c r="FK316" s="75"/>
      <c r="FL316" s="75"/>
    </row>
    <row r="317" spans="164:170" x14ac:dyDescent="0.3">
      <c r="FH317" s="75"/>
      <c r="FI317" s="75"/>
      <c r="FJ317" s="75"/>
      <c r="FK317" s="75"/>
      <c r="FL317" s="75"/>
    </row>
    <row r="318" spans="164:170" x14ac:dyDescent="0.3">
      <c r="FH318" s="75"/>
      <c r="FI318" s="75"/>
      <c r="FJ318" s="75"/>
      <c r="FK318" s="75"/>
      <c r="FL318" s="75"/>
    </row>
    <row r="319" spans="164:170" x14ac:dyDescent="0.3">
      <c r="FH319" s="75"/>
      <c r="FI319" s="75"/>
      <c r="FJ319" s="75"/>
      <c r="FK319" s="75"/>
      <c r="FL319" s="75"/>
    </row>
    <row r="320" spans="164:170" x14ac:dyDescent="0.3">
      <c r="FH320" s="75"/>
      <c r="FI320" s="75"/>
      <c r="FJ320" s="75"/>
      <c r="FK320" s="75"/>
      <c r="FL320" s="75"/>
    </row>
    <row r="321" spans="164:168" x14ac:dyDescent="0.3">
      <c r="FH321" s="75"/>
      <c r="FI321" s="75"/>
      <c r="FJ321" s="75"/>
      <c r="FK321" s="75"/>
      <c r="FL321" s="75"/>
    </row>
    <row r="322" spans="164:168" x14ac:dyDescent="0.3">
      <c r="FH322" s="75"/>
      <c r="FI322" s="75"/>
      <c r="FJ322" s="75"/>
      <c r="FK322" s="75"/>
      <c r="FL322" s="75"/>
    </row>
    <row r="323" spans="164:168" x14ac:dyDescent="0.3">
      <c r="FH323" s="75"/>
      <c r="FI323" s="75"/>
      <c r="FJ323" s="75"/>
      <c r="FK323" s="75"/>
      <c r="FL323" s="75"/>
    </row>
    <row r="324" spans="164:168" x14ac:dyDescent="0.3">
      <c r="FH324" s="75"/>
      <c r="FI324" s="75"/>
      <c r="FJ324" s="75"/>
      <c r="FK324" s="75"/>
      <c r="FL324" s="75"/>
    </row>
    <row r="325" spans="164:168" x14ac:dyDescent="0.3">
      <c r="FH325" s="75"/>
      <c r="FI325" s="75"/>
      <c r="FJ325" s="75"/>
      <c r="FK325" s="75"/>
      <c r="FL325" s="75"/>
    </row>
    <row r="326" spans="164:168" x14ac:dyDescent="0.3">
      <c r="FH326" s="75"/>
      <c r="FI326" s="75"/>
      <c r="FJ326" s="75"/>
      <c r="FK326" s="75"/>
      <c r="FL326" s="75"/>
    </row>
    <row r="327" spans="164:168" x14ac:dyDescent="0.3">
      <c r="FH327" s="75"/>
      <c r="FI327" s="75"/>
      <c r="FJ327" s="75"/>
      <c r="FK327" s="75"/>
      <c r="FL327" s="75"/>
    </row>
    <row r="328" spans="164:168" x14ac:dyDescent="0.3">
      <c r="FH328" s="75"/>
      <c r="FI328" s="75"/>
      <c r="FJ328" s="75"/>
      <c r="FK328" s="75"/>
      <c r="FL328" s="75"/>
    </row>
    <row r="329" spans="164:168" x14ac:dyDescent="0.3">
      <c r="FH329" s="75"/>
      <c r="FI329" s="75"/>
      <c r="FJ329" s="75"/>
      <c r="FK329" s="75"/>
      <c r="FL329" s="75"/>
    </row>
    <row r="330" spans="164:168" x14ac:dyDescent="0.3">
      <c r="FH330" s="75"/>
      <c r="FI330" s="75"/>
      <c r="FJ330" s="75"/>
      <c r="FK330" s="75"/>
      <c r="FL330" s="75"/>
    </row>
    <row r="331" spans="164:168" x14ac:dyDescent="0.3">
      <c r="FH331" s="75"/>
      <c r="FI331" s="75"/>
      <c r="FJ331" s="75"/>
      <c r="FK331" s="75"/>
      <c r="FL331" s="75"/>
    </row>
    <row r="332" spans="164:168" x14ac:dyDescent="0.3">
      <c r="FH332" s="75"/>
      <c r="FI332" s="75"/>
      <c r="FJ332" s="75"/>
      <c r="FK332" s="75"/>
      <c r="FL332" s="75"/>
    </row>
    <row r="333" spans="164:168" x14ac:dyDescent="0.3">
      <c r="FH333" s="75"/>
      <c r="FI333" s="75"/>
      <c r="FJ333" s="75"/>
      <c r="FK333" s="75"/>
      <c r="FL333" s="75"/>
    </row>
    <row r="334" spans="164:168" x14ac:dyDescent="0.3">
      <c r="FH334" s="75"/>
      <c r="FI334" s="75"/>
      <c r="FJ334" s="75"/>
      <c r="FK334" s="75"/>
      <c r="FL334" s="75"/>
    </row>
    <row r="335" spans="164:168" x14ac:dyDescent="0.3">
      <c r="FH335" s="75"/>
      <c r="FI335" s="75"/>
      <c r="FJ335" s="75"/>
      <c r="FK335" s="75"/>
      <c r="FL335" s="75"/>
    </row>
    <row r="336" spans="164:168" x14ac:dyDescent="0.3">
      <c r="FH336" s="75"/>
      <c r="FI336" s="75"/>
      <c r="FJ336" s="75"/>
      <c r="FK336" s="75"/>
      <c r="FL336" s="75"/>
    </row>
    <row r="337" spans="164:169" x14ac:dyDescent="0.3">
      <c r="FH337" s="75"/>
      <c r="FI337" s="75"/>
      <c r="FJ337" s="75"/>
      <c r="FK337" s="75"/>
      <c r="FL337" s="75"/>
    </row>
    <row r="338" spans="164:169" x14ac:dyDescent="0.3">
      <c r="FH338" s="75"/>
      <c r="FI338" s="75"/>
      <c r="FJ338" s="75"/>
      <c r="FK338" s="75"/>
      <c r="FL338" s="75"/>
    </row>
    <row r="339" spans="164:169" x14ac:dyDescent="0.3">
      <c r="FH339" s="75"/>
      <c r="FI339" s="75"/>
      <c r="FJ339" s="75"/>
      <c r="FK339" s="75"/>
      <c r="FL339" s="75"/>
    </row>
    <row r="340" spans="164:169" x14ac:dyDescent="0.3">
      <c r="FH340" s="75"/>
      <c r="FI340" s="75"/>
      <c r="FJ340" s="75"/>
      <c r="FK340" s="75"/>
      <c r="FL340" s="75"/>
    </row>
    <row r="341" spans="164:169" x14ac:dyDescent="0.3">
      <c r="FH341" s="75"/>
      <c r="FI341" s="75"/>
      <c r="FJ341" s="75"/>
      <c r="FK341" s="75"/>
      <c r="FL341" s="75"/>
      <c r="FM341" s="75"/>
    </row>
    <row r="342" spans="164:169" x14ac:dyDescent="0.3">
      <c r="FH342" s="75"/>
      <c r="FI342" s="75"/>
      <c r="FJ342" s="75"/>
      <c r="FK342" s="75"/>
      <c r="FL342" s="75"/>
      <c r="FM342" s="75"/>
    </row>
    <row r="343" spans="164:169" x14ac:dyDescent="0.3">
      <c r="FH343" s="75"/>
      <c r="FI343" s="75"/>
      <c r="FJ343" s="75"/>
      <c r="FK343" s="75"/>
      <c r="FL343" s="75"/>
      <c r="FM343" s="75"/>
    </row>
    <row r="344" spans="164:169" x14ac:dyDescent="0.3">
      <c r="FH344" s="75"/>
      <c r="FI344" s="75"/>
      <c r="FJ344" s="75"/>
      <c r="FK344" s="75"/>
      <c r="FL344" s="75"/>
      <c r="FM344" s="75"/>
    </row>
    <row r="345" spans="164:169" x14ac:dyDescent="0.3">
      <c r="FH345" s="75"/>
      <c r="FI345" s="75"/>
      <c r="FJ345" s="75"/>
      <c r="FK345" s="75"/>
      <c r="FL345" s="75"/>
      <c r="FM345" s="75"/>
    </row>
    <row r="346" spans="164:169" x14ac:dyDescent="0.3">
      <c r="FH346" s="75"/>
      <c r="FI346" s="75"/>
      <c r="FJ346" s="75"/>
      <c r="FK346" s="75"/>
      <c r="FL346" s="75"/>
      <c r="FM346" s="75"/>
    </row>
    <row r="347" spans="164:169" x14ac:dyDescent="0.3">
      <c r="FH347" s="75"/>
      <c r="FI347" s="75"/>
      <c r="FJ347" s="75"/>
      <c r="FK347" s="75"/>
      <c r="FL347" s="75"/>
      <c r="FM347" s="75"/>
    </row>
    <row r="348" spans="164:169" x14ac:dyDescent="0.3">
      <c r="FH348" s="75"/>
      <c r="FI348" s="75"/>
      <c r="FJ348" s="75"/>
      <c r="FK348" s="75"/>
      <c r="FL348" s="75"/>
      <c r="FM348" s="75"/>
    </row>
    <row r="349" spans="164:169" x14ac:dyDescent="0.3">
      <c r="FH349" s="75"/>
      <c r="FI349" s="75"/>
      <c r="FJ349" s="75"/>
      <c r="FK349" s="75"/>
      <c r="FL349" s="75"/>
      <c r="FM349" s="75"/>
    </row>
    <row r="350" spans="164:169" x14ac:dyDescent="0.3">
      <c r="FH350" s="75"/>
      <c r="FI350" s="75"/>
      <c r="FJ350" s="75"/>
      <c r="FK350" s="75"/>
      <c r="FL350" s="75"/>
      <c r="FM350" s="75"/>
    </row>
    <row r="351" spans="164:169" x14ac:dyDescent="0.3">
      <c r="FH351" s="75"/>
      <c r="FI351" s="75"/>
      <c r="FJ351" s="75"/>
      <c r="FK351" s="75"/>
      <c r="FL351" s="75"/>
      <c r="FM351" s="75"/>
    </row>
    <row r="352" spans="164:169" x14ac:dyDescent="0.3">
      <c r="FH352" s="75"/>
      <c r="FI352" s="75"/>
      <c r="FJ352" s="75"/>
      <c r="FK352" s="75"/>
      <c r="FL352" s="75"/>
      <c r="FM352" s="75"/>
    </row>
    <row r="353" spans="164:169" x14ac:dyDescent="0.3">
      <c r="FH353" s="75"/>
      <c r="FI353" s="75"/>
      <c r="FJ353" s="75"/>
      <c r="FK353" s="75"/>
      <c r="FL353" s="75"/>
      <c r="FM353" s="75"/>
    </row>
    <row r="354" spans="164:169" x14ac:dyDescent="0.3">
      <c r="FH354" s="75"/>
      <c r="FI354" s="75"/>
      <c r="FJ354" s="75"/>
      <c r="FK354" s="75"/>
      <c r="FL354" s="75"/>
      <c r="FM354" s="75"/>
    </row>
    <row r="355" spans="164:169" x14ac:dyDescent="0.3">
      <c r="FH355" s="75"/>
      <c r="FI355" s="75"/>
      <c r="FJ355" s="75"/>
      <c r="FK355" s="75"/>
      <c r="FL355" s="75"/>
      <c r="FM355" s="75"/>
    </row>
    <row r="356" spans="164:169" x14ac:dyDescent="0.3">
      <c r="FH356" s="75"/>
      <c r="FI356" s="75"/>
      <c r="FJ356" s="75"/>
      <c r="FK356" s="75"/>
      <c r="FL356" s="75"/>
      <c r="FM356" s="75"/>
    </row>
    <row r="357" spans="164:169" x14ac:dyDescent="0.3">
      <c r="FH357" s="75"/>
      <c r="FI357" s="75"/>
      <c r="FJ357" s="75"/>
      <c r="FK357" s="75"/>
      <c r="FL357" s="75"/>
      <c r="FM357" s="75"/>
    </row>
    <row r="358" spans="164:169" x14ac:dyDescent="0.3">
      <c r="FH358" s="75"/>
      <c r="FI358" s="75"/>
      <c r="FJ358" s="75"/>
      <c r="FK358" s="75"/>
      <c r="FL358" s="75"/>
      <c r="FM358" s="75"/>
    </row>
    <row r="359" spans="164:169" x14ac:dyDescent="0.3">
      <c r="FH359" s="75"/>
      <c r="FI359" s="75"/>
      <c r="FJ359" s="75"/>
      <c r="FK359" s="75"/>
      <c r="FL359" s="75"/>
      <c r="FM359" s="75"/>
    </row>
    <row r="360" spans="164:169" x14ac:dyDescent="0.3">
      <c r="FH360" s="75"/>
      <c r="FI360" s="75"/>
      <c r="FJ360" s="75"/>
      <c r="FK360" s="75"/>
      <c r="FL360" s="75"/>
      <c r="FM360" s="75"/>
    </row>
    <row r="361" spans="164:169" x14ac:dyDescent="0.3">
      <c r="FH361" s="75"/>
      <c r="FI361" s="75"/>
      <c r="FJ361" s="75"/>
      <c r="FK361" s="75"/>
      <c r="FL361" s="75"/>
      <c r="FM361" s="75"/>
    </row>
    <row r="362" spans="164:169" x14ac:dyDescent="0.3">
      <c r="FH362" s="75"/>
      <c r="FI362" s="75"/>
      <c r="FJ362" s="75"/>
      <c r="FK362" s="75"/>
      <c r="FL362" s="75"/>
      <c r="FM362" s="75"/>
    </row>
    <row r="363" spans="164:169" x14ac:dyDescent="0.3">
      <c r="FH363" s="75"/>
      <c r="FI363" s="75"/>
      <c r="FJ363" s="75"/>
      <c r="FK363" s="75"/>
      <c r="FL363" s="75"/>
      <c r="FM363" s="75"/>
    </row>
    <row r="364" spans="164:169" x14ac:dyDescent="0.3">
      <c r="FH364" s="75"/>
      <c r="FI364" s="75"/>
      <c r="FJ364" s="75"/>
      <c r="FK364" s="75"/>
      <c r="FL364" s="75"/>
      <c r="FM364" s="75"/>
    </row>
    <row r="365" spans="164:169" x14ac:dyDescent="0.3">
      <c r="FH365" s="75"/>
      <c r="FI365" s="75"/>
      <c r="FJ365" s="75"/>
      <c r="FK365" s="75"/>
      <c r="FL365" s="75"/>
      <c r="FM365" s="75"/>
    </row>
    <row r="366" spans="164:169" x14ac:dyDescent="0.3">
      <c r="FH366" s="75"/>
      <c r="FI366" s="75"/>
      <c r="FJ366" s="75"/>
      <c r="FK366" s="75"/>
      <c r="FL366" s="75"/>
      <c r="FM366" s="75"/>
    </row>
    <row r="367" spans="164:169" x14ac:dyDescent="0.3">
      <c r="FH367" s="75"/>
      <c r="FI367" s="75"/>
      <c r="FJ367" s="75"/>
      <c r="FK367" s="75"/>
      <c r="FL367" s="75"/>
      <c r="FM367" s="75"/>
    </row>
    <row r="368" spans="164:169" x14ac:dyDescent="0.3">
      <c r="FH368" s="75"/>
      <c r="FI368" s="75"/>
      <c r="FJ368" s="75"/>
      <c r="FK368" s="75"/>
    </row>
    <row r="369" spans="164:168" x14ac:dyDescent="0.3">
      <c r="FH369" s="75"/>
      <c r="FI369" s="75"/>
      <c r="FJ369" s="75"/>
      <c r="FK369" s="75"/>
    </row>
    <row r="370" spans="164:168" x14ac:dyDescent="0.3">
      <c r="FH370" s="75"/>
      <c r="FI370" s="75"/>
      <c r="FJ370" s="75"/>
      <c r="FK370" s="75"/>
    </row>
    <row r="371" spans="164:168" x14ac:dyDescent="0.3">
      <c r="FH371" s="75"/>
      <c r="FI371" s="75"/>
      <c r="FJ371" s="75"/>
      <c r="FK371" s="75"/>
    </row>
    <row r="372" spans="164:168" x14ac:dyDescent="0.3">
      <c r="FH372" s="75"/>
      <c r="FI372" s="75"/>
      <c r="FJ372" s="75"/>
      <c r="FK372" s="75"/>
    </row>
    <row r="373" spans="164:168" x14ac:dyDescent="0.3">
      <c r="FH373" s="75"/>
      <c r="FI373" s="75"/>
      <c r="FJ373" s="75"/>
      <c r="FK373" s="75"/>
    </row>
    <row r="374" spans="164:168" x14ac:dyDescent="0.3">
      <c r="FH374" s="75"/>
      <c r="FI374" s="75"/>
      <c r="FJ374" s="75"/>
      <c r="FK374" s="75"/>
    </row>
    <row r="375" spans="164:168" x14ac:dyDescent="0.3">
      <c r="FH375" s="75"/>
      <c r="FI375" s="75"/>
      <c r="FJ375" s="75"/>
      <c r="FK375" s="75"/>
    </row>
    <row r="376" spans="164:168" x14ac:dyDescent="0.3">
      <c r="FH376" s="75"/>
      <c r="FI376" s="75"/>
      <c r="FJ376" s="75"/>
      <c r="FK376" s="75"/>
    </row>
    <row r="377" spans="164:168" x14ac:dyDescent="0.3">
      <c r="FH377" s="75"/>
      <c r="FI377" s="75"/>
      <c r="FJ377" s="75"/>
      <c r="FK377" s="75"/>
    </row>
    <row r="378" spans="164:168" x14ac:dyDescent="0.3">
      <c r="FH378" s="75"/>
      <c r="FI378" s="75"/>
      <c r="FJ378" s="75"/>
      <c r="FK378" s="75"/>
    </row>
    <row r="379" spans="164:168" x14ac:dyDescent="0.3">
      <c r="FH379" s="75"/>
      <c r="FI379" s="75"/>
      <c r="FJ379" s="75"/>
      <c r="FK379" s="75"/>
    </row>
    <row r="380" spans="164:168" x14ac:dyDescent="0.3">
      <c r="FH380" s="75"/>
      <c r="FI380" s="75"/>
      <c r="FJ380" s="75"/>
      <c r="FK380" s="75"/>
    </row>
    <row r="381" spans="164:168" x14ac:dyDescent="0.3">
      <c r="FH381" s="75"/>
      <c r="FI381" s="75"/>
      <c r="FJ381" s="75"/>
      <c r="FK381" s="75"/>
      <c r="FL381" s="75"/>
    </row>
    <row r="382" spans="164:168" x14ac:dyDescent="0.3">
      <c r="FH382" s="75"/>
      <c r="FI382" s="75"/>
      <c r="FJ382" s="75"/>
      <c r="FK382" s="75"/>
      <c r="FL382" s="75"/>
    </row>
    <row r="383" spans="164:168" x14ac:dyDescent="0.3">
      <c r="FH383" s="75"/>
      <c r="FI383" s="75"/>
      <c r="FJ383" s="75"/>
      <c r="FK383" s="75"/>
      <c r="FL383" s="75"/>
    </row>
    <row r="384" spans="164:168" x14ac:dyDescent="0.3">
      <c r="FH384" s="75"/>
      <c r="FI384" s="75"/>
      <c r="FJ384" s="75"/>
      <c r="FK384" s="75"/>
      <c r="FL384" s="75"/>
    </row>
    <row r="385" spans="163:168" x14ac:dyDescent="0.3">
      <c r="FH385" s="75"/>
      <c r="FI385" s="75"/>
      <c r="FJ385" s="75"/>
      <c r="FK385" s="75"/>
      <c r="FL385" s="75"/>
    </row>
    <row r="386" spans="163:168" x14ac:dyDescent="0.3">
      <c r="FH386" s="75"/>
      <c r="FI386" s="75"/>
      <c r="FJ386" s="75"/>
      <c r="FK386" s="75"/>
      <c r="FL386" s="75"/>
    </row>
    <row r="387" spans="163:168" x14ac:dyDescent="0.3">
      <c r="FH387" s="75"/>
      <c r="FI387" s="75"/>
      <c r="FJ387" s="75"/>
      <c r="FK387" s="75"/>
      <c r="FL387" s="75"/>
    </row>
    <row r="388" spans="163:168" x14ac:dyDescent="0.3">
      <c r="FH388" s="75"/>
      <c r="FI388" s="75"/>
      <c r="FJ388" s="75"/>
      <c r="FK388" s="75"/>
      <c r="FL388" s="75"/>
    </row>
    <row r="389" spans="163:168" x14ac:dyDescent="0.3">
      <c r="FH389" s="75"/>
      <c r="FI389" s="75"/>
      <c r="FJ389" s="75"/>
      <c r="FK389" s="75"/>
      <c r="FL389" s="75"/>
    </row>
    <row r="390" spans="163:168" x14ac:dyDescent="0.3">
      <c r="FH390" s="75"/>
      <c r="FI390" s="75"/>
      <c r="FJ390" s="75"/>
      <c r="FK390" s="75"/>
      <c r="FL390" s="75"/>
    </row>
    <row r="391" spans="163:168" x14ac:dyDescent="0.3">
      <c r="FG391" s="75"/>
      <c r="FH391" s="75"/>
      <c r="FI391" s="75"/>
      <c r="FJ391" s="75"/>
      <c r="FK391" s="75"/>
      <c r="FL391" s="75"/>
    </row>
    <row r="392" spans="163:168" x14ac:dyDescent="0.3">
      <c r="FG392" s="75"/>
      <c r="FH392" s="75"/>
      <c r="FI392" s="75"/>
      <c r="FJ392" s="75"/>
      <c r="FK392" s="75"/>
      <c r="FL392" s="75"/>
    </row>
    <row r="393" spans="163:168" x14ac:dyDescent="0.3">
      <c r="FG393" s="75"/>
      <c r="FH393" s="75"/>
      <c r="FI393" s="75"/>
      <c r="FJ393" s="75"/>
      <c r="FK393" s="75"/>
      <c r="FL393" s="75"/>
    </row>
    <row r="394" spans="163:168" x14ac:dyDescent="0.3">
      <c r="FG394" s="75"/>
      <c r="FH394" s="75"/>
      <c r="FI394" s="75"/>
      <c r="FJ394" s="75"/>
      <c r="FK394" s="75"/>
      <c r="FL394" s="75"/>
    </row>
    <row r="395" spans="163:168" x14ac:dyDescent="0.3">
      <c r="FG395" s="75"/>
      <c r="FH395" s="75"/>
      <c r="FI395" s="75"/>
      <c r="FJ395" s="75"/>
      <c r="FK395" s="75"/>
      <c r="FL395" s="75"/>
    </row>
    <row r="396" spans="163:168" x14ac:dyDescent="0.3">
      <c r="FG396" s="75"/>
      <c r="FH396" s="75"/>
      <c r="FI396" s="75"/>
      <c r="FJ396" s="75"/>
      <c r="FK396" s="75"/>
      <c r="FL396" s="75"/>
    </row>
    <row r="397" spans="163:168" x14ac:dyDescent="0.3">
      <c r="FG397" s="75"/>
      <c r="FH397" s="75"/>
      <c r="FI397" s="75"/>
      <c r="FJ397" s="75"/>
      <c r="FK397" s="75"/>
      <c r="FL397" s="75"/>
    </row>
    <row r="398" spans="163:168" x14ac:dyDescent="0.3">
      <c r="FG398" s="75"/>
      <c r="FH398" s="75"/>
      <c r="FI398" s="75"/>
      <c r="FJ398" s="75"/>
      <c r="FK398" s="75"/>
      <c r="FL398" s="75"/>
    </row>
    <row r="399" spans="163:168" x14ac:dyDescent="0.3">
      <c r="FG399" s="75"/>
      <c r="FH399" s="75"/>
      <c r="FI399" s="75"/>
      <c r="FJ399" s="75"/>
      <c r="FK399" s="75"/>
      <c r="FL399" s="75"/>
    </row>
    <row r="400" spans="163:168" x14ac:dyDescent="0.3">
      <c r="FG400" s="75"/>
      <c r="FH400" s="75"/>
      <c r="FI400" s="75"/>
      <c r="FJ400" s="75"/>
      <c r="FK400" s="75"/>
      <c r="FL400" s="75"/>
    </row>
    <row r="401" spans="163:170" x14ac:dyDescent="0.3">
      <c r="FG401" s="75"/>
      <c r="FH401" s="75"/>
      <c r="FI401" s="75"/>
      <c r="FJ401" s="75"/>
      <c r="FK401" s="75"/>
      <c r="FL401" s="75"/>
    </row>
    <row r="402" spans="163:170" x14ac:dyDescent="0.3">
      <c r="FG402" s="75"/>
      <c r="FH402" s="75"/>
      <c r="FI402" s="75"/>
      <c r="FJ402" s="75"/>
      <c r="FK402" s="75"/>
      <c r="FL402" s="75"/>
    </row>
    <row r="403" spans="163:170" x14ac:dyDescent="0.3">
      <c r="FG403" s="75"/>
      <c r="FH403" s="75"/>
      <c r="FI403" s="75"/>
      <c r="FJ403" s="75"/>
      <c r="FK403" s="75"/>
      <c r="FL403" s="75"/>
    </row>
    <row r="404" spans="163:170" x14ac:dyDescent="0.3">
      <c r="FG404" s="75"/>
      <c r="FH404" s="75"/>
      <c r="FI404" s="75"/>
      <c r="FJ404" s="75"/>
      <c r="FK404" s="75"/>
      <c r="FL404" s="75"/>
    </row>
    <row r="405" spans="163:170" x14ac:dyDescent="0.3">
      <c r="FG405" s="75"/>
      <c r="FH405" s="75"/>
      <c r="FI405" s="75"/>
      <c r="FJ405" s="75"/>
      <c r="FK405" s="75"/>
      <c r="FL405" s="75"/>
    </row>
    <row r="406" spans="163:170" x14ac:dyDescent="0.3">
      <c r="FG406" s="75"/>
      <c r="FH406" s="75"/>
      <c r="FI406" s="75"/>
      <c r="FJ406" s="75"/>
      <c r="FK406" s="75"/>
      <c r="FL406" s="75"/>
    </row>
    <row r="407" spans="163:170" x14ac:dyDescent="0.3">
      <c r="FG407" s="75"/>
      <c r="FH407" s="75"/>
      <c r="FI407" s="75"/>
      <c r="FJ407" s="75"/>
      <c r="FK407" s="75"/>
      <c r="FL407" s="75"/>
    </row>
    <row r="408" spans="163:170" x14ac:dyDescent="0.3">
      <c r="FG408" s="75"/>
      <c r="FH408" s="75"/>
      <c r="FI408" s="75"/>
      <c r="FJ408" s="75"/>
      <c r="FK408" s="75"/>
      <c r="FL408" s="75"/>
    </row>
    <row r="409" spans="163:170" x14ac:dyDescent="0.3">
      <c r="FG409" s="75"/>
      <c r="FH409" s="75"/>
      <c r="FI409" s="75"/>
      <c r="FJ409" s="75"/>
      <c r="FK409" s="75"/>
      <c r="FL409" s="75"/>
    </row>
    <row r="410" spans="163:170" x14ac:dyDescent="0.3">
      <c r="FG410" s="75"/>
      <c r="FH410" s="75"/>
      <c r="FI410" s="75"/>
      <c r="FJ410" s="75"/>
      <c r="FK410" s="75"/>
      <c r="FL410" s="75"/>
    </row>
    <row r="411" spans="163:170" x14ac:dyDescent="0.3">
      <c r="FG411" s="75"/>
      <c r="FH411" s="75"/>
      <c r="FI411" s="75"/>
      <c r="FJ411" s="75"/>
      <c r="FK411" s="75"/>
      <c r="FL411" s="75"/>
    </row>
    <row r="412" spans="163:170" x14ac:dyDescent="0.3">
      <c r="FG412" s="75"/>
      <c r="FH412" s="75"/>
      <c r="FI412" s="75"/>
      <c r="FJ412" s="75"/>
      <c r="FK412" s="75"/>
      <c r="FL412" s="75"/>
    </row>
    <row r="413" spans="163:170" x14ac:dyDescent="0.3">
      <c r="FG413" s="75"/>
      <c r="FH413" s="75"/>
      <c r="FI413" s="75"/>
      <c r="FJ413" s="75"/>
      <c r="FK413" s="75"/>
      <c r="FL413" s="75"/>
    </row>
    <row r="414" spans="163:170" x14ac:dyDescent="0.3">
      <c r="FG414" s="75"/>
      <c r="FH414" s="75"/>
      <c r="FI414" s="75"/>
      <c r="FJ414" s="75"/>
      <c r="FK414" s="75"/>
      <c r="FL414" s="75"/>
      <c r="FM414" s="75"/>
      <c r="FN414" s="75"/>
    </row>
    <row r="415" spans="163:170" x14ac:dyDescent="0.3">
      <c r="FG415" s="75"/>
      <c r="FH415" s="75"/>
      <c r="FI415" s="75"/>
      <c r="FJ415" s="75"/>
      <c r="FK415" s="75"/>
      <c r="FL415" s="75"/>
      <c r="FM415" s="75"/>
      <c r="FN415" s="75"/>
    </row>
    <row r="416" spans="163:170" x14ac:dyDescent="0.3">
      <c r="FG416" s="75"/>
      <c r="FH416" s="75"/>
      <c r="FI416" s="75"/>
      <c r="FJ416" s="75"/>
      <c r="FK416" s="75"/>
      <c r="FL416" s="75"/>
      <c r="FM416" s="75"/>
      <c r="FN416" s="75"/>
    </row>
    <row r="417" spans="163:170" x14ac:dyDescent="0.3">
      <c r="FG417" s="75"/>
      <c r="FH417" s="75"/>
      <c r="FI417" s="75"/>
      <c r="FJ417" s="75"/>
      <c r="FK417" s="75"/>
      <c r="FL417" s="75"/>
      <c r="FM417" s="75"/>
      <c r="FN417" s="75"/>
    </row>
    <row r="418" spans="163:170" x14ac:dyDescent="0.3">
      <c r="FG418" s="75"/>
      <c r="FH418" s="75"/>
      <c r="FI418" s="75"/>
      <c r="FJ418" s="75"/>
      <c r="FK418" s="75"/>
      <c r="FL418" s="75"/>
      <c r="FM418" s="75"/>
      <c r="FN418" s="75"/>
    </row>
    <row r="419" spans="163:170" x14ac:dyDescent="0.3">
      <c r="FG419" s="75"/>
      <c r="FH419" s="75"/>
      <c r="FI419" s="75"/>
      <c r="FJ419" s="75"/>
      <c r="FK419" s="75"/>
      <c r="FL419" s="75"/>
      <c r="FM419" s="75"/>
      <c r="FN419" s="75"/>
    </row>
    <row r="420" spans="163:170" x14ac:dyDescent="0.3">
      <c r="FH420" s="75"/>
      <c r="FI420" s="75"/>
      <c r="FJ420" s="75"/>
      <c r="FK420" s="75"/>
      <c r="FL420" s="75"/>
      <c r="FM420" s="75"/>
      <c r="FN420" s="75"/>
    </row>
    <row r="421" spans="163:170" x14ac:dyDescent="0.3">
      <c r="FH421" s="75"/>
      <c r="FI421" s="75"/>
      <c r="FJ421" s="75"/>
      <c r="FK421" s="75"/>
      <c r="FL421" s="75"/>
      <c r="FM421" s="75"/>
      <c r="FN421" s="75"/>
    </row>
    <row r="422" spans="163:170" x14ac:dyDescent="0.3">
      <c r="FH422" s="75"/>
      <c r="FI422" s="75"/>
      <c r="FJ422" s="75"/>
      <c r="FK422" s="75"/>
      <c r="FL422" s="75"/>
      <c r="FM422" s="75"/>
      <c r="FN422" s="75"/>
    </row>
    <row r="423" spans="163:170" x14ac:dyDescent="0.3">
      <c r="FH423" s="75"/>
      <c r="FI423" s="75"/>
      <c r="FJ423" s="75"/>
      <c r="FK423" s="75"/>
      <c r="FL423" s="75"/>
      <c r="FM423" s="75"/>
      <c r="FN423" s="75"/>
    </row>
    <row r="424" spans="163:170" x14ac:dyDescent="0.3">
      <c r="FH424" s="75"/>
      <c r="FI424" s="75"/>
      <c r="FJ424" s="75"/>
      <c r="FK424" s="75"/>
      <c r="FL424" s="75"/>
      <c r="FM424" s="75"/>
      <c r="FN424" s="75"/>
    </row>
    <row r="425" spans="163:170" x14ac:dyDescent="0.3">
      <c r="FH425" s="75"/>
      <c r="FI425" s="75"/>
      <c r="FJ425" s="75"/>
      <c r="FK425" s="75"/>
      <c r="FL425" s="75"/>
      <c r="FM425" s="75"/>
      <c r="FN425" s="75"/>
    </row>
    <row r="426" spans="163:170" x14ac:dyDescent="0.3">
      <c r="FH426" s="75"/>
      <c r="FI426" s="75"/>
      <c r="FJ426" s="75"/>
      <c r="FK426" s="75"/>
      <c r="FL426" s="75"/>
      <c r="FM426" s="75"/>
      <c r="FN426" s="75"/>
    </row>
    <row r="427" spans="163:170" x14ac:dyDescent="0.3">
      <c r="FH427" s="75"/>
      <c r="FI427" s="75"/>
      <c r="FJ427" s="75"/>
      <c r="FK427" s="75"/>
      <c r="FL427" s="75"/>
      <c r="FM427" s="75"/>
      <c r="FN427" s="75"/>
    </row>
    <row r="428" spans="163:170" x14ac:dyDescent="0.3">
      <c r="FH428" s="75"/>
      <c r="FI428" s="75"/>
      <c r="FJ428" s="75"/>
      <c r="FK428" s="75"/>
      <c r="FL428" s="75"/>
      <c r="FM428" s="75"/>
      <c r="FN428" s="75"/>
    </row>
    <row r="429" spans="163:170" x14ac:dyDescent="0.3">
      <c r="FH429" s="75"/>
      <c r="FI429" s="75"/>
      <c r="FJ429" s="75"/>
      <c r="FK429" s="75"/>
      <c r="FL429" s="75"/>
      <c r="FM429" s="75"/>
      <c r="FN429" s="75"/>
    </row>
    <row r="430" spans="163:170" x14ac:dyDescent="0.3">
      <c r="FH430" s="75"/>
      <c r="FI430" s="75"/>
      <c r="FJ430" s="75"/>
      <c r="FK430" s="75"/>
      <c r="FL430" s="75"/>
      <c r="FM430" s="75"/>
      <c r="FN430" s="75"/>
    </row>
    <row r="431" spans="163:170" x14ac:dyDescent="0.3">
      <c r="FH431" s="75"/>
      <c r="FI431" s="75"/>
      <c r="FJ431" s="75"/>
      <c r="FK431" s="75"/>
      <c r="FL431" s="75"/>
      <c r="FM431" s="75"/>
      <c r="FN431" s="75"/>
    </row>
    <row r="432" spans="163:170" x14ac:dyDescent="0.3">
      <c r="FH432" s="75"/>
      <c r="FI432" s="75"/>
      <c r="FJ432" s="75"/>
      <c r="FK432" s="75"/>
      <c r="FL432" s="75"/>
      <c r="FM432" s="75"/>
      <c r="FN432" s="75"/>
    </row>
    <row r="433" spans="163:170" x14ac:dyDescent="0.3">
      <c r="FH433" s="75"/>
      <c r="FI433" s="75"/>
      <c r="FJ433" s="75"/>
      <c r="FK433" s="75"/>
      <c r="FL433" s="75"/>
      <c r="FM433" s="75"/>
      <c r="FN433" s="75"/>
    </row>
    <row r="434" spans="163:170" x14ac:dyDescent="0.3">
      <c r="FH434" s="75"/>
      <c r="FI434" s="75"/>
      <c r="FJ434" s="75"/>
      <c r="FK434" s="75"/>
      <c r="FL434" s="75"/>
      <c r="FM434" s="75"/>
      <c r="FN434" s="75"/>
    </row>
    <row r="435" spans="163:170" x14ac:dyDescent="0.3">
      <c r="FH435" s="75"/>
      <c r="FI435" s="75"/>
      <c r="FJ435" s="75"/>
      <c r="FK435" s="75"/>
      <c r="FL435" s="75"/>
      <c r="FM435" s="75"/>
      <c r="FN435" s="75"/>
    </row>
    <row r="436" spans="163:170" x14ac:dyDescent="0.3">
      <c r="FH436" s="75"/>
      <c r="FI436" s="75"/>
      <c r="FJ436" s="75"/>
      <c r="FK436" s="75"/>
      <c r="FL436" s="75"/>
      <c r="FM436" s="75"/>
      <c r="FN436" s="75"/>
    </row>
    <row r="437" spans="163:170" x14ac:dyDescent="0.3">
      <c r="FH437" s="75"/>
      <c r="FI437" s="75"/>
      <c r="FJ437" s="75"/>
      <c r="FK437" s="75"/>
      <c r="FL437" s="75"/>
      <c r="FM437" s="75"/>
      <c r="FN437" s="75"/>
    </row>
    <row r="438" spans="163:170" x14ac:dyDescent="0.3">
      <c r="FH438" s="75"/>
      <c r="FI438" s="75"/>
      <c r="FJ438" s="75"/>
      <c r="FK438" s="75"/>
      <c r="FL438" s="75"/>
      <c r="FM438" s="75"/>
      <c r="FN438" s="75"/>
    </row>
    <row r="439" spans="163:170" x14ac:dyDescent="0.3">
      <c r="FG439" s="75"/>
      <c r="FH439" s="75"/>
      <c r="FI439" s="75"/>
      <c r="FJ439" s="75"/>
      <c r="FK439" s="75"/>
      <c r="FL439" s="75"/>
      <c r="FM439" s="75"/>
      <c r="FN439" s="75"/>
    </row>
    <row r="440" spans="163:170" x14ac:dyDescent="0.3">
      <c r="FG440" s="75"/>
      <c r="FH440" s="75"/>
      <c r="FI440" s="75"/>
      <c r="FJ440" s="75"/>
      <c r="FK440" s="75"/>
      <c r="FL440" s="75"/>
      <c r="FM440" s="75"/>
      <c r="FN440" s="75"/>
    </row>
    <row r="441" spans="163:170" x14ac:dyDescent="0.3">
      <c r="FG441" s="75"/>
      <c r="FH441" s="75"/>
      <c r="FI441" s="75"/>
      <c r="FJ441" s="75"/>
      <c r="FK441" s="75"/>
    </row>
    <row r="442" spans="163:170" x14ac:dyDescent="0.3">
      <c r="FG442" s="75"/>
      <c r="FH442" s="75"/>
      <c r="FI442" s="75"/>
      <c r="FJ442" s="75"/>
      <c r="FK442" s="75"/>
    </row>
    <row r="443" spans="163:170" x14ac:dyDescent="0.3">
      <c r="FG443" s="75"/>
      <c r="FH443" s="75"/>
      <c r="FI443" s="75"/>
      <c r="FJ443" s="75"/>
      <c r="FK443" s="75"/>
    </row>
    <row r="444" spans="163:170" x14ac:dyDescent="0.3">
      <c r="FG444" s="75"/>
      <c r="FH444" s="75"/>
      <c r="FI444" s="75"/>
      <c r="FJ444" s="75"/>
      <c r="FK444" s="75"/>
    </row>
    <row r="445" spans="163:170" x14ac:dyDescent="0.3">
      <c r="FG445" s="75"/>
      <c r="FH445" s="75"/>
      <c r="FI445" s="75"/>
      <c r="FJ445" s="75"/>
      <c r="FK445" s="75"/>
    </row>
    <row r="446" spans="163:170" x14ac:dyDescent="0.3">
      <c r="FG446" s="75"/>
      <c r="FH446" s="75"/>
      <c r="FI446" s="75"/>
      <c r="FJ446" s="75"/>
      <c r="FK446" s="75"/>
    </row>
    <row r="447" spans="163:170" x14ac:dyDescent="0.3">
      <c r="FG447" s="75"/>
      <c r="FH447" s="75"/>
      <c r="FI447" s="75"/>
      <c r="FJ447" s="75"/>
      <c r="FK447" s="75"/>
    </row>
    <row r="448" spans="163:170" x14ac:dyDescent="0.3">
      <c r="FG448" s="75"/>
      <c r="FH448" s="75"/>
      <c r="FI448" s="75"/>
      <c r="FJ448" s="75"/>
      <c r="FK448" s="75"/>
    </row>
    <row r="449" spans="163:171" x14ac:dyDescent="0.3">
      <c r="FG449" s="75"/>
      <c r="FH449" s="75"/>
      <c r="FI449" s="75"/>
      <c r="FJ449" s="75"/>
      <c r="FK449" s="75"/>
    </row>
    <row r="450" spans="163:171" x14ac:dyDescent="0.3">
      <c r="FG450" s="75"/>
      <c r="FH450" s="75"/>
      <c r="FI450" s="75"/>
      <c r="FJ450" s="75"/>
      <c r="FK450" s="75"/>
    </row>
    <row r="451" spans="163:171" x14ac:dyDescent="0.3">
      <c r="FG451" s="75"/>
      <c r="FH451" s="75"/>
      <c r="FI451" s="75"/>
      <c r="FJ451" s="75"/>
      <c r="FK451" s="75"/>
    </row>
    <row r="452" spans="163:171" x14ac:dyDescent="0.3">
      <c r="FG452" s="75"/>
      <c r="FH452" s="75"/>
      <c r="FI452" s="75"/>
      <c r="FJ452" s="75"/>
      <c r="FK452" s="75"/>
    </row>
    <row r="453" spans="163:171" x14ac:dyDescent="0.3">
      <c r="FG453" s="75"/>
      <c r="FH453" s="75"/>
      <c r="FI453" s="75"/>
      <c r="FJ453" s="75"/>
      <c r="FK453" s="75"/>
    </row>
    <row r="454" spans="163:171" x14ac:dyDescent="0.3">
      <c r="FG454" s="75"/>
      <c r="FH454" s="75"/>
      <c r="FI454" s="75"/>
      <c r="FJ454" s="75"/>
      <c r="FK454" s="75"/>
    </row>
    <row r="455" spans="163:171" x14ac:dyDescent="0.3">
      <c r="FG455" s="75"/>
      <c r="FH455" s="75"/>
      <c r="FI455" s="75"/>
      <c r="FJ455" s="75"/>
      <c r="FK455" s="75"/>
    </row>
    <row r="456" spans="163:171" x14ac:dyDescent="0.3">
      <c r="FG456" s="75"/>
      <c r="FH456" s="75"/>
      <c r="FI456" s="75"/>
      <c r="FJ456" s="75"/>
      <c r="FK456" s="75"/>
    </row>
    <row r="457" spans="163:171" x14ac:dyDescent="0.3">
      <c r="FG457" s="75"/>
      <c r="FH457" s="75"/>
      <c r="FI457" s="75"/>
      <c r="FJ457" s="75"/>
      <c r="FK457" s="75"/>
    </row>
    <row r="458" spans="163:171" x14ac:dyDescent="0.3">
      <c r="FG458" s="75"/>
      <c r="FH458" s="75"/>
      <c r="FI458" s="75"/>
      <c r="FJ458" s="75"/>
      <c r="FK458" s="75"/>
    </row>
    <row r="459" spans="163:171" x14ac:dyDescent="0.3">
      <c r="FG459" s="75"/>
      <c r="FH459" s="75"/>
      <c r="FI459" s="75"/>
      <c r="FJ459" s="75"/>
      <c r="FK459" s="75"/>
      <c r="FL459" s="75"/>
      <c r="FM459" s="75"/>
      <c r="FN459" s="75"/>
      <c r="FO459" s="75"/>
    </row>
    <row r="460" spans="163:171" x14ac:dyDescent="0.3">
      <c r="FG460" s="75"/>
      <c r="FH460" s="75"/>
      <c r="FI460" s="75"/>
      <c r="FJ460" s="75"/>
      <c r="FK460" s="75"/>
      <c r="FL460" s="75"/>
      <c r="FM460" s="75"/>
      <c r="FN460" s="75"/>
      <c r="FO460" s="75"/>
    </row>
    <row r="461" spans="163:171" x14ac:dyDescent="0.3">
      <c r="FG461" s="75"/>
      <c r="FH461" s="75"/>
      <c r="FI461" s="75"/>
      <c r="FJ461" s="75"/>
      <c r="FK461" s="75"/>
      <c r="FL461" s="75"/>
      <c r="FM461" s="75"/>
      <c r="FN461" s="75"/>
      <c r="FO461" s="75"/>
    </row>
    <row r="462" spans="163:171" x14ac:dyDescent="0.3">
      <c r="FG462" s="75"/>
      <c r="FH462" s="75"/>
      <c r="FI462" s="75"/>
      <c r="FJ462" s="75"/>
      <c r="FK462" s="75"/>
      <c r="FL462" s="75"/>
      <c r="FM462" s="75"/>
      <c r="FN462" s="75"/>
      <c r="FO462" s="75"/>
    </row>
    <row r="463" spans="163:171" x14ac:dyDescent="0.3">
      <c r="FG463" s="75"/>
      <c r="FH463" s="75"/>
      <c r="FI463" s="75"/>
      <c r="FJ463" s="75"/>
      <c r="FK463" s="75"/>
      <c r="FL463" s="75"/>
      <c r="FM463" s="75"/>
      <c r="FN463" s="75"/>
      <c r="FO463" s="75"/>
    </row>
    <row r="464" spans="163:171" x14ac:dyDescent="0.3">
      <c r="FI464" s="75"/>
      <c r="FJ464" s="75"/>
      <c r="FK464" s="75"/>
      <c r="FL464" s="75"/>
      <c r="FM464" s="75"/>
      <c r="FN464" s="75"/>
      <c r="FO464" s="75"/>
    </row>
    <row r="465" spans="165:171" x14ac:dyDescent="0.3">
      <c r="FI465" s="75"/>
      <c r="FJ465" s="75"/>
      <c r="FK465" s="75"/>
      <c r="FL465" s="75"/>
      <c r="FM465" s="75"/>
      <c r="FN465" s="75"/>
      <c r="FO465" s="75"/>
    </row>
    <row r="466" spans="165:171" x14ac:dyDescent="0.3">
      <c r="FI466" s="75"/>
      <c r="FJ466" s="75"/>
      <c r="FK466" s="75"/>
      <c r="FL466" s="75"/>
      <c r="FM466" s="75"/>
      <c r="FN466" s="75"/>
      <c r="FO466" s="75"/>
    </row>
    <row r="467" spans="165:171" x14ac:dyDescent="0.3">
      <c r="FI467" s="75"/>
      <c r="FJ467" s="75"/>
      <c r="FK467" s="75"/>
      <c r="FL467" s="75"/>
      <c r="FM467" s="75"/>
      <c r="FN467" s="75"/>
      <c r="FO467" s="75"/>
    </row>
    <row r="468" spans="165:171" x14ac:dyDescent="0.3">
      <c r="FI468" s="75"/>
      <c r="FJ468" s="75"/>
      <c r="FK468" s="75"/>
      <c r="FL468" s="75"/>
      <c r="FM468" s="75"/>
      <c r="FN468" s="75"/>
      <c r="FO468" s="75"/>
    </row>
    <row r="469" spans="165:171" x14ac:dyDescent="0.3">
      <c r="FI469" s="75"/>
      <c r="FJ469" s="75"/>
      <c r="FK469" s="75"/>
      <c r="FL469" s="75"/>
      <c r="FM469" s="75"/>
      <c r="FN469" s="75"/>
      <c r="FO469" s="75"/>
    </row>
    <row r="470" spans="165:171" x14ac:dyDescent="0.3">
      <c r="FI470" s="75"/>
      <c r="FJ470" s="75"/>
      <c r="FK470" s="75"/>
      <c r="FL470" s="75"/>
      <c r="FM470" s="75"/>
      <c r="FN470" s="75"/>
      <c r="FO470" s="75"/>
    </row>
    <row r="471" spans="165:171" x14ac:dyDescent="0.3">
      <c r="FI471" s="75"/>
      <c r="FJ471" s="75"/>
      <c r="FK471" s="75"/>
      <c r="FL471" s="75"/>
      <c r="FM471" s="75"/>
      <c r="FN471" s="75"/>
      <c r="FO471" s="75"/>
    </row>
    <row r="472" spans="165:171" x14ac:dyDescent="0.3">
      <c r="FI472" s="75"/>
      <c r="FJ472" s="75"/>
      <c r="FK472" s="75"/>
      <c r="FL472" s="75"/>
      <c r="FM472" s="75"/>
      <c r="FN472" s="75"/>
      <c r="FO472" s="75"/>
    </row>
    <row r="473" spans="165:171" x14ac:dyDescent="0.3">
      <c r="FI473" s="75"/>
      <c r="FJ473" s="75"/>
      <c r="FK473" s="75"/>
      <c r="FL473" s="75"/>
      <c r="FM473" s="75"/>
      <c r="FN473" s="75"/>
      <c r="FO473" s="75"/>
    </row>
    <row r="474" spans="165:171" x14ac:dyDescent="0.3">
      <c r="FI474" s="75"/>
      <c r="FJ474" s="75"/>
      <c r="FK474" s="75"/>
      <c r="FL474" s="75"/>
      <c r="FM474" s="75"/>
      <c r="FN474" s="75"/>
      <c r="FO474" s="75"/>
    </row>
    <row r="475" spans="165:171" x14ac:dyDescent="0.3">
      <c r="FI475" s="75"/>
      <c r="FJ475" s="75"/>
      <c r="FK475" s="75"/>
      <c r="FL475" s="75"/>
      <c r="FM475" s="75"/>
      <c r="FN475" s="75"/>
      <c r="FO475" s="75"/>
    </row>
    <row r="476" spans="165:171" x14ac:dyDescent="0.3">
      <c r="FI476" s="75"/>
      <c r="FJ476" s="75"/>
      <c r="FK476" s="75"/>
      <c r="FL476" s="75"/>
      <c r="FM476" s="75"/>
      <c r="FN476" s="75"/>
      <c r="FO476" s="75"/>
    </row>
    <row r="477" spans="165:171" x14ac:dyDescent="0.3">
      <c r="FI477" s="75"/>
      <c r="FJ477" s="75"/>
      <c r="FK477" s="75"/>
      <c r="FL477" s="75"/>
      <c r="FM477" s="75"/>
      <c r="FN477" s="75"/>
      <c r="FO477" s="75"/>
    </row>
    <row r="478" spans="165:171" x14ac:dyDescent="0.3">
      <c r="FI478" s="75"/>
      <c r="FJ478" s="75"/>
      <c r="FK478" s="75"/>
      <c r="FL478" s="75"/>
      <c r="FM478" s="75"/>
      <c r="FN478" s="75"/>
    </row>
    <row r="479" spans="165:171" x14ac:dyDescent="0.3">
      <c r="FI479" s="75"/>
      <c r="FJ479" s="75"/>
      <c r="FK479" s="75"/>
      <c r="FL479" s="75"/>
      <c r="FM479" s="75"/>
      <c r="FN479" s="75"/>
    </row>
    <row r="480" spans="165:171" x14ac:dyDescent="0.3">
      <c r="FI480" s="75"/>
      <c r="FJ480" s="75"/>
      <c r="FK480" s="75"/>
      <c r="FL480" s="75"/>
      <c r="FM480" s="75"/>
      <c r="FN480" s="75"/>
    </row>
    <row r="481" spans="164:170" x14ac:dyDescent="0.3">
      <c r="FI481" s="75"/>
      <c r="FJ481" s="75"/>
      <c r="FK481" s="75"/>
      <c r="FL481" s="75"/>
      <c r="FM481" s="75"/>
      <c r="FN481" s="75"/>
    </row>
    <row r="482" spans="164:170" x14ac:dyDescent="0.3">
      <c r="FI482" s="75"/>
      <c r="FJ482" s="75"/>
      <c r="FK482" s="75"/>
      <c r="FL482" s="75"/>
      <c r="FM482" s="75"/>
      <c r="FN482" s="75"/>
    </row>
    <row r="483" spans="164:170" x14ac:dyDescent="0.3">
      <c r="FI483" s="75"/>
      <c r="FJ483" s="75"/>
      <c r="FK483" s="75"/>
      <c r="FL483" s="75"/>
      <c r="FM483" s="75"/>
      <c r="FN483" s="75"/>
    </row>
    <row r="484" spans="164:170" x14ac:dyDescent="0.3">
      <c r="FI484" s="75"/>
      <c r="FJ484" s="75"/>
      <c r="FK484" s="75"/>
      <c r="FL484" s="75"/>
      <c r="FM484" s="75"/>
      <c r="FN484" s="75"/>
    </row>
    <row r="485" spans="164:170" x14ac:dyDescent="0.3">
      <c r="FI485" s="75"/>
      <c r="FJ485" s="75"/>
      <c r="FK485" s="75"/>
      <c r="FL485" s="75"/>
      <c r="FM485" s="75"/>
      <c r="FN485" s="75"/>
    </row>
    <row r="486" spans="164:170" x14ac:dyDescent="0.3">
      <c r="FI486" s="75"/>
      <c r="FJ486" s="75"/>
      <c r="FK486" s="75"/>
      <c r="FL486" s="75"/>
      <c r="FM486" s="75"/>
      <c r="FN486" s="75"/>
    </row>
    <row r="487" spans="164:170" x14ac:dyDescent="0.3">
      <c r="FI487" s="75"/>
      <c r="FJ487" s="75"/>
      <c r="FK487" s="75"/>
      <c r="FL487" s="75"/>
      <c r="FM487" s="75"/>
      <c r="FN487" s="75"/>
    </row>
    <row r="488" spans="164:170" x14ac:dyDescent="0.3">
      <c r="FI488" s="75"/>
      <c r="FJ488" s="75"/>
      <c r="FK488" s="75"/>
      <c r="FL488" s="75"/>
      <c r="FM488" s="75"/>
      <c r="FN488" s="75"/>
    </row>
    <row r="489" spans="164:170" x14ac:dyDescent="0.3">
      <c r="FI489" s="75"/>
      <c r="FJ489" s="75"/>
      <c r="FK489" s="75"/>
      <c r="FL489" s="75"/>
      <c r="FM489" s="75"/>
      <c r="FN489" s="75"/>
    </row>
    <row r="490" spans="164:170" x14ac:dyDescent="0.3">
      <c r="FI490" s="75"/>
      <c r="FJ490" s="75"/>
      <c r="FK490" s="75"/>
      <c r="FL490" s="75"/>
      <c r="FM490" s="75"/>
      <c r="FN490" s="75"/>
    </row>
    <row r="491" spans="164:170" x14ac:dyDescent="0.3">
      <c r="FI491" s="75"/>
      <c r="FJ491" s="75"/>
      <c r="FK491" s="75"/>
      <c r="FL491" s="75"/>
      <c r="FM491" s="75"/>
      <c r="FN491" s="75"/>
    </row>
    <row r="492" spans="164:170" x14ac:dyDescent="0.3">
      <c r="FI492" s="75"/>
      <c r="FJ492" s="75"/>
      <c r="FK492" s="75"/>
      <c r="FL492" s="75"/>
      <c r="FM492" s="75"/>
      <c r="FN492" s="75"/>
    </row>
    <row r="493" spans="164:170" x14ac:dyDescent="0.3">
      <c r="FH493" s="75"/>
      <c r="FI493" s="75"/>
      <c r="FJ493" s="75"/>
      <c r="FK493" s="75"/>
      <c r="FL493" s="75"/>
      <c r="FM493" s="75"/>
      <c r="FN493" s="75"/>
    </row>
    <row r="494" spans="164:170" x14ac:dyDescent="0.3">
      <c r="FH494" s="75"/>
      <c r="FI494" s="75"/>
      <c r="FJ494" s="75"/>
      <c r="FK494" s="75"/>
      <c r="FL494" s="75"/>
      <c r="FM494" s="75"/>
      <c r="FN494" s="75"/>
    </row>
    <row r="495" spans="164:170" x14ac:dyDescent="0.3">
      <c r="FH495" s="75"/>
      <c r="FI495" s="75"/>
      <c r="FJ495" s="75"/>
      <c r="FK495" s="75"/>
      <c r="FL495" s="75"/>
      <c r="FM495" s="75"/>
      <c r="FN495" s="75"/>
    </row>
    <row r="496" spans="164:170" x14ac:dyDescent="0.3">
      <c r="FH496" s="75"/>
      <c r="FI496" s="75"/>
      <c r="FJ496" s="75"/>
      <c r="FK496" s="75"/>
      <c r="FL496" s="75"/>
      <c r="FM496" s="75"/>
      <c r="FN496" s="75"/>
    </row>
    <row r="497" spans="164:170" x14ac:dyDescent="0.3">
      <c r="FH497" s="75"/>
      <c r="FI497" s="75"/>
      <c r="FJ497" s="75"/>
      <c r="FK497" s="75"/>
      <c r="FL497" s="75"/>
      <c r="FM497" s="75"/>
      <c r="FN497" s="75"/>
    </row>
    <row r="498" spans="164:170" x14ac:dyDescent="0.3">
      <c r="FH498" s="75"/>
      <c r="FI498" s="75"/>
      <c r="FJ498" s="75"/>
      <c r="FK498" s="75"/>
      <c r="FL498" s="75"/>
      <c r="FM498" s="75"/>
      <c r="FN498" s="75"/>
    </row>
    <row r="499" spans="164:170" x14ac:dyDescent="0.3">
      <c r="FH499" s="75"/>
      <c r="FI499" s="75"/>
      <c r="FJ499" s="75"/>
      <c r="FK499" s="75"/>
      <c r="FL499" s="75"/>
      <c r="FM499" s="75"/>
      <c r="FN499" s="75"/>
    </row>
    <row r="500" spans="164:170" x14ac:dyDescent="0.3">
      <c r="FH500" s="75"/>
      <c r="FI500" s="75"/>
      <c r="FJ500" s="75"/>
      <c r="FK500" s="75"/>
      <c r="FL500" s="75"/>
      <c r="FM500" s="75"/>
      <c r="FN500" s="75"/>
    </row>
    <row r="501" spans="164:170" x14ac:dyDescent="0.3">
      <c r="FI501" s="75"/>
      <c r="FJ501" s="75"/>
      <c r="FK501" s="75"/>
      <c r="FL501" s="75"/>
      <c r="FM501" s="75"/>
      <c r="FN501" s="75"/>
    </row>
    <row r="502" spans="164:170" x14ac:dyDescent="0.3">
      <c r="FI502" s="75"/>
      <c r="FJ502" s="75"/>
      <c r="FK502" s="75"/>
      <c r="FL502" s="75"/>
      <c r="FM502" s="75"/>
      <c r="FN502" s="75"/>
    </row>
    <row r="503" spans="164:170" x14ac:dyDescent="0.3">
      <c r="FI503" s="75"/>
      <c r="FJ503" s="75"/>
      <c r="FK503" s="75"/>
      <c r="FL503" s="75"/>
      <c r="FM503" s="75"/>
      <c r="FN503" s="75"/>
    </row>
    <row r="504" spans="164:170" x14ac:dyDescent="0.3">
      <c r="FI504" s="75"/>
      <c r="FJ504" s="75"/>
      <c r="FK504" s="75"/>
      <c r="FL504" s="75"/>
      <c r="FM504" s="75"/>
      <c r="FN504" s="75"/>
    </row>
    <row r="505" spans="164:170" x14ac:dyDescent="0.3">
      <c r="FI505" s="75"/>
      <c r="FJ505" s="75"/>
      <c r="FK505" s="75"/>
      <c r="FL505" s="75"/>
      <c r="FM505" s="75"/>
      <c r="FN505" s="75"/>
    </row>
    <row r="506" spans="164:170" x14ac:dyDescent="0.3">
      <c r="FI506" s="75"/>
      <c r="FJ506" s="75"/>
      <c r="FK506" s="75"/>
      <c r="FL506" s="75"/>
      <c r="FM506" s="75"/>
      <c r="FN506" s="75"/>
    </row>
    <row r="507" spans="164:170" x14ac:dyDescent="0.3">
      <c r="FI507" s="75"/>
      <c r="FJ507" s="75"/>
      <c r="FK507" s="75"/>
      <c r="FL507" s="75"/>
      <c r="FM507" s="75"/>
      <c r="FN507" s="75"/>
    </row>
    <row r="508" spans="164:170" x14ac:dyDescent="0.3">
      <c r="FI508" s="75"/>
      <c r="FJ508" s="75"/>
      <c r="FK508" s="75"/>
      <c r="FL508" s="75"/>
      <c r="FM508" s="75"/>
      <c r="FN508" s="75"/>
    </row>
    <row r="509" spans="164:170" x14ac:dyDescent="0.3">
      <c r="FI509" s="75"/>
      <c r="FJ509" s="75"/>
      <c r="FK509" s="75"/>
      <c r="FL509" s="75"/>
      <c r="FM509" s="75"/>
      <c r="FN509" s="75"/>
    </row>
    <row r="510" spans="164:170" x14ac:dyDescent="0.3">
      <c r="FI510" s="75"/>
      <c r="FJ510" s="75"/>
      <c r="FK510" s="75"/>
      <c r="FL510" s="75"/>
      <c r="FM510" s="75"/>
      <c r="FN510" s="75"/>
    </row>
    <row r="511" spans="164:170" x14ac:dyDescent="0.3">
      <c r="FI511" s="75"/>
      <c r="FJ511" s="75"/>
      <c r="FK511" s="75"/>
      <c r="FL511" s="75"/>
      <c r="FM511" s="75"/>
      <c r="FN511" s="75"/>
    </row>
    <row r="512" spans="164:170" x14ac:dyDescent="0.3">
      <c r="FI512" s="75"/>
      <c r="FJ512" s="75"/>
      <c r="FK512" s="75"/>
      <c r="FL512" s="75"/>
      <c r="FM512" s="75"/>
      <c r="FN512" s="75"/>
    </row>
  </sheetData>
  <mergeCells count="72">
    <mergeCell ref="XH2:YS2"/>
    <mergeCell ref="XH3:YS3"/>
    <mergeCell ref="XB2:XC2"/>
    <mergeCell ref="WY2:WZ2"/>
    <mergeCell ref="WY3:WZ3"/>
    <mergeCell ref="XD3:XE3"/>
    <mergeCell ref="XF3:XG3"/>
    <mergeCell ref="XD2:XG2"/>
    <mergeCell ref="XB3:XC3"/>
    <mergeCell ref="KP2:OJ2"/>
    <mergeCell ref="IY1:OJ1"/>
    <mergeCell ref="AN1:IW1"/>
    <mergeCell ref="WO1:WV1"/>
    <mergeCell ref="WO2:WP2"/>
    <mergeCell ref="WQ2:WR2"/>
    <mergeCell ref="OX2:SR2"/>
    <mergeCell ref="IY2:IZ2"/>
    <mergeCell ref="KN2:KO2"/>
    <mergeCell ref="JE2:JF2"/>
    <mergeCell ref="JG2:KL2"/>
    <mergeCell ref="JB2:JC2"/>
    <mergeCell ref="OV2:OW2"/>
    <mergeCell ref="BD2:BG2"/>
    <mergeCell ref="AT2:AU2"/>
    <mergeCell ref="AV2:AW2"/>
    <mergeCell ref="WO3:WP3"/>
    <mergeCell ref="WQ3:WR3"/>
    <mergeCell ref="WS3:WT3"/>
    <mergeCell ref="WU3:WV3"/>
    <mergeCell ref="WS2:WT2"/>
    <mergeCell ref="WU2:WV2"/>
    <mergeCell ref="OX3:SR3"/>
    <mergeCell ref="KN3:KO3"/>
    <mergeCell ref="JE3:JF3"/>
    <mergeCell ref="BN3:BU3"/>
    <mergeCell ref="AT3:AU3"/>
    <mergeCell ref="IY3:IZ3"/>
    <mergeCell ref="JG3:KL3"/>
    <mergeCell ref="BV3:FI3"/>
    <mergeCell ref="FJ3:IW3"/>
    <mergeCell ref="OV3:OW3"/>
    <mergeCell ref="JB3:JC3"/>
    <mergeCell ref="BD3:BG3"/>
    <mergeCell ref="AV3:AW3"/>
    <mergeCell ref="AX3:BA3"/>
    <mergeCell ref="K3:Q3"/>
    <mergeCell ref="R3:U3"/>
    <mergeCell ref="V3:AJ3"/>
    <mergeCell ref="AK3:AL3"/>
    <mergeCell ref="BV2:FP2"/>
    <mergeCell ref="AN2:AO2"/>
    <mergeCell ref="AN3:AO3"/>
    <mergeCell ref="AP3:AS3"/>
    <mergeCell ref="BH3:BM3"/>
    <mergeCell ref="K2:AL2"/>
    <mergeCell ref="AX2:BA2"/>
    <mergeCell ref="K1:AL1"/>
    <mergeCell ref="YU2:AAF2"/>
    <mergeCell ref="YU3:AAF3"/>
    <mergeCell ref="WX1:AAF1"/>
    <mergeCell ref="OT3:OU3"/>
    <mergeCell ref="OT2:OU2"/>
    <mergeCell ref="SS2:WM2"/>
    <mergeCell ref="SS3:WM3"/>
    <mergeCell ref="OL1:WM1"/>
    <mergeCell ref="FQ2:IW2"/>
    <mergeCell ref="OL2:OS2"/>
    <mergeCell ref="OL3:OM3"/>
    <mergeCell ref="ON3:OO3"/>
    <mergeCell ref="OP3:OQ3"/>
    <mergeCell ref="OR3:OS3"/>
    <mergeCell ref="KP3:OJ3"/>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05"/>
  <sheetViews>
    <sheetView zoomScaleNormal="100" workbookViewId="0">
      <pane xSplit="2" ySplit="3" topLeftCell="C6" activePane="bottomRight" state="frozen"/>
      <selection pane="topRight" activeCell="C1" sqref="C1"/>
      <selection pane="bottomLeft" activeCell="A4" sqref="A4"/>
      <selection pane="bottomRight"/>
    </sheetView>
  </sheetViews>
  <sheetFormatPr defaultRowHeight="14.4" x14ac:dyDescent="0.3"/>
  <cols>
    <col min="1" max="1" width="5.33203125" style="175" customWidth="1"/>
    <col min="2" max="2" width="7.5546875" style="175" customWidth="1"/>
    <col min="5" max="5" width="9.88671875" style="175" bestFit="1" customWidth="1"/>
    <col min="6" max="8" width="9.109375" style="175"/>
    <col min="9" max="9" width="8.6640625" style="175" bestFit="1" customWidth="1"/>
    <col min="10" max="10" width="12" style="175" bestFit="1" customWidth="1"/>
    <col min="11" max="12" width="9.109375" style="175"/>
    <col min="13" max="13" width="14.6640625" style="175" bestFit="1" customWidth="1"/>
    <col min="14" max="14" width="18" style="175" bestFit="1" customWidth="1"/>
    <col min="15" max="18" width="9.109375" style="176"/>
    <col min="19" max="19" width="12.5546875" style="176" bestFit="1" customWidth="1"/>
    <col min="20" max="20" width="16" style="176" bestFit="1" customWidth="1"/>
    <col min="32" max="32" width="17" bestFit="1" customWidth="1"/>
    <col min="36" max="36" width="11.88671875" bestFit="1" customWidth="1"/>
  </cols>
  <sheetData>
    <row r="1" spans="1:46" x14ac:dyDescent="0.3">
      <c r="A1" s="203" t="s">
        <v>291</v>
      </c>
      <c r="U1" s="183"/>
      <c r="V1" s="183"/>
      <c r="W1" s="183"/>
      <c r="X1" s="183"/>
      <c r="Y1" s="183"/>
      <c r="Z1" s="183"/>
      <c r="AA1" s="183"/>
      <c r="AB1" s="183"/>
      <c r="AC1" s="183"/>
      <c r="AD1" s="183"/>
      <c r="AE1" s="183"/>
      <c r="AF1" s="183"/>
      <c r="AG1" s="183"/>
      <c r="AH1" s="183"/>
      <c r="AI1" s="183"/>
      <c r="AJ1" s="183"/>
    </row>
    <row r="2" spans="1:46" x14ac:dyDescent="0.3">
      <c r="C2" s="183"/>
      <c r="E2" s="298" t="s">
        <v>71</v>
      </c>
      <c r="F2" s="298"/>
      <c r="G2" s="298"/>
      <c r="H2" s="298"/>
      <c r="I2" s="298"/>
      <c r="J2" s="298"/>
      <c r="K2" s="298"/>
      <c r="L2" s="298"/>
      <c r="M2" s="298"/>
      <c r="N2" s="298"/>
      <c r="O2" s="299" t="s">
        <v>83</v>
      </c>
      <c r="P2" s="299"/>
      <c r="Q2" s="299"/>
      <c r="R2" s="299"/>
      <c r="S2" s="299"/>
      <c r="T2" s="299"/>
      <c r="U2" s="297" t="s">
        <v>90</v>
      </c>
      <c r="V2" s="297"/>
      <c r="W2" s="297"/>
      <c r="X2" s="297"/>
      <c r="Y2" s="297"/>
      <c r="Z2" s="297"/>
      <c r="AA2" s="297"/>
      <c r="AB2" s="297"/>
      <c r="AC2" s="297"/>
      <c r="AD2" s="297"/>
      <c r="AE2" s="297"/>
      <c r="AF2" s="297"/>
      <c r="AG2" s="300" t="s">
        <v>109</v>
      </c>
      <c r="AH2" s="300"/>
      <c r="AI2" s="300"/>
      <c r="AJ2" s="300"/>
      <c r="AK2" s="296" t="s">
        <v>100</v>
      </c>
      <c r="AL2" s="296"/>
      <c r="AM2" s="296"/>
      <c r="AN2" s="296"/>
      <c r="AO2" s="296"/>
      <c r="AP2" s="296"/>
      <c r="AQ2" s="232" t="s">
        <v>271</v>
      </c>
      <c r="AR2" s="232" t="s">
        <v>276</v>
      </c>
      <c r="AS2" s="232"/>
      <c r="AT2" s="232"/>
    </row>
    <row r="3" spans="1:46" x14ac:dyDescent="0.3">
      <c r="A3" s="175" t="s">
        <v>263</v>
      </c>
      <c r="B3" s="175" t="s">
        <v>262</v>
      </c>
      <c r="C3" s="183" t="str">
        <f>'Instrument Data'!H4</f>
        <v>StartDT</v>
      </c>
      <c r="D3" s="183" t="str">
        <f>'Instrument Data'!I4</f>
        <v>EndDT</v>
      </c>
      <c r="E3" s="183" t="str">
        <f>'Instrument Data'!BH5</f>
        <v>CAPS_Eim</v>
      </c>
      <c r="F3" s="183" t="str">
        <f>'Instrument Data'!BI5</f>
        <v>CAPS_Eim_SD</v>
      </c>
      <c r="G3" s="183" t="str">
        <f>'Instrument Data'!BJ5</f>
        <v>PSAP_Eim</v>
      </c>
      <c r="H3" s="183" t="str">
        <f>'Instrument Data'!BK5</f>
        <v>PSAP_Eim_SD</v>
      </c>
      <c r="I3" s="183" t="str">
        <f>'Instrument Data'!BL5</f>
        <v>TAP_EIm</v>
      </c>
      <c r="J3" s="183" t="str">
        <f>'Instrument Data'!BM5</f>
        <v>TAP_Eim_SD</v>
      </c>
      <c r="K3" s="183" t="str">
        <f>'Instrument Data'!BP5</f>
        <v>N_SMPS_NASA</v>
      </c>
      <c r="L3" s="183" t="str">
        <f>'Instrument Data'!BQ5</f>
        <v>V_SMPS_NASA_nv</v>
      </c>
      <c r="M3" s="183" t="str">
        <f>'Instrument Data'!BT5</f>
        <v>M_SMPS_NASA</v>
      </c>
      <c r="N3" s="183" t="str">
        <f>'Instrument Data'!BU5</f>
        <v>M_SMPS_NASA_nv</v>
      </c>
      <c r="O3" s="183" t="str">
        <f>'Instrument Data'!JB5</f>
        <v>CPC_3022A</v>
      </c>
      <c r="P3" s="183" t="str">
        <f>'Instrument Data'!JC5</f>
        <v>CPC_3022A_SD</v>
      </c>
      <c r="Q3" s="183" t="str">
        <f>'Instrument Data'!JE5</f>
        <v>N_EEPS</v>
      </c>
      <c r="R3" s="183" t="str">
        <f>'Instrument Data'!JF5</f>
        <v>N_EEPS_SD</v>
      </c>
      <c r="S3" s="183" t="str">
        <f>'Instrument Data'!KN5</f>
        <v>N_SMPS_DLR</v>
      </c>
      <c r="T3" s="183" t="str">
        <f>'Instrument Data'!KO5</f>
        <v>N_SMPS_DLR_SD</v>
      </c>
      <c r="U3" s="183" t="str">
        <f>'Instrument Data'!OL5</f>
        <v>rBC_0331_xAvg</v>
      </c>
      <c r="V3" s="183" t="str">
        <f>'Instrument Data'!OM5</f>
        <v>rBC_0331_xSD</v>
      </c>
      <c r="W3" s="183" t="str">
        <f>'Instrument Data'!ON5</f>
        <v>rBC_0574_xAvg</v>
      </c>
      <c r="X3" s="183" t="str">
        <f>'Instrument Data'!OO5</f>
        <v>rBC_0574_xSD</v>
      </c>
      <c r="Y3" s="183" t="str">
        <f>'Instrument Data'!OP5</f>
        <v>eBC_PAX_xAvg</v>
      </c>
      <c r="Z3" s="183" t="str">
        <f>'Instrument Data'!OQ5</f>
        <v>eBC_PAX_xSD</v>
      </c>
      <c r="AA3" s="183" t="str">
        <f>'Instrument Data'!OR5</f>
        <v>eBC_CAPS660_xAvg</v>
      </c>
      <c r="AB3" s="183" t="str">
        <f>'Instrument Data'!OS5</f>
        <v>eBC_CAPS660_xSD</v>
      </c>
      <c r="AC3" s="183" t="str">
        <f>'Instrument Data'!OT5</f>
        <v>N_SMPS_NRC</v>
      </c>
      <c r="AD3" s="183" t="str">
        <f>'Instrument Data'!OU5</f>
        <v>N_SMPS_NRC_SD</v>
      </c>
      <c r="AE3" s="183" t="str">
        <f>'Instrument Data'!OV5</f>
        <v>M_SMPS_NRC</v>
      </c>
      <c r="AF3" s="183" t="str">
        <f>'Instrument Data'!OW5</f>
        <v>M_SMPS_NRC_SD</v>
      </c>
      <c r="AG3" s="183" t="str">
        <f>'Instrument Data'!WQ5</f>
        <v>AMS</v>
      </c>
      <c r="AH3" s="183" t="str">
        <f>'Instrument Data'!WR5</f>
        <v>AMS_SD</v>
      </c>
      <c r="AI3" s="183" t="str">
        <f>'Instrument Data'!WU5</f>
        <v>ARICAPS</v>
      </c>
      <c r="AJ3" s="183" t="str">
        <f>'Instrument Data'!WV5</f>
        <v>ARICAPS_SD</v>
      </c>
      <c r="AK3" s="174" t="str">
        <f>'Instrument Data'!XB5</f>
        <v>APC</v>
      </c>
      <c r="AL3" s="174" t="str">
        <f>'Instrument Data'!XC5</f>
        <v>APC_SD</v>
      </c>
      <c r="AM3" s="174" t="str">
        <f>'Instrument Data'!XD5</f>
        <v>MSS</v>
      </c>
      <c r="AN3" s="174" t="str">
        <f>'Instrument Data'!XE5</f>
        <v>MSS_SD</v>
      </c>
      <c r="AO3" s="174" t="str">
        <f>'Instrument Data'!XF5</f>
        <v>MSTLII</v>
      </c>
      <c r="AP3" s="174" t="str">
        <f>'Instrument Data'!XG5</f>
        <v>MSTLII_SD</v>
      </c>
      <c r="AQ3" t="s">
        <v>264</v>
      </c>
      <c r="AR3" t="s">
        <v>265</v>
      </c>
      <c r="AS3" s="174" t="str">
        <f>'Instrument Data'!IY5</f>
        <v>NOx_Avg</v>
      </c>
      <c r="AT3" s="174" t="str">
        <f>'Instrument Data'!IZ5</f>
        <v>NOx_SD</v>
      </c>
    </row>
    <row r="4" spans="1:46" x14ac:dyDescent="0.3">
      <c r="B4" s="175">
        <v>0</v>
      </c>
      <c r="C4" s="183"/>
      <c r="AQ4" s="202"/>
    </row>
    <row r="5" spans="1:46" x14ac:dyDescent="0.3">
      <c r="B5" s="175">
        <f>B4+1</f>
        <v>1</v>
      </c>
      <c r="C5" s="183"/>
      <c r="AQ5" s="202"/>
    </row>
    <row r="6" spans="1:46" ht="15" customHeight="1" x14ac:dyDescent="0.3">
      <c r="A6" s="175">
        <v>6</v>
      </c>
      <c r="B6" s="188">
        <f t="shared" ref="B6:B69" si="0">B5+1</f>
        <v>2</v>
      </c>
      <c r="C6" s="183">
        <f>'Instrument Data'!H6</f>
        <v>43119.32708333333</v>
      </c>
      <c r="D6" s="183">
        <f>'Instrument Data'!I6</f>
        <v>43119.332638888889</v>
      </c>
      <c r="E6" s="184" t="e">
        <f>IF(ISNUMBER('Instrument Data'!BH6),'Instrument Data'!BH6,NA())</f>
        <v>#N/A</v>
      </c>
      <c r="F6" s="184" t="e">
        <f>IF(ISNUMBER('Instrument Data'!BI6),'Instrument Data'!BI6,NA())</f>
        <v>#N/A</v>
      </c>
      <c r="G6" s="184">
        <f>IF(ISNUMBER('Instrument Data'!BJ6),'Instrument Data'!BJ6,NA())</f>
        <v>98.925893804430544</v>
      </c>
      <c r="H6" s="184">
        <f>IF(ISNUMBER('Instrument Data'!BK6),'Instrument Data'!BK6,NA())</f>
        <v>88.686077210476668</v>
      </c>
      <c r="I6" s="184" t="e">
        <f>IF(ISNUMBER('Instrument Data'!BL6),'Instrument Data'!BL6,NA())</f>
        <v>#N/A</v>
      </c>
      <c r="J6" s="184" t="e">
        <f>IF(ISNUMBER('Instrument Data'!BM6),'Instrument Data'!BM6,NA())</f>
        <v>#N/A</v>
      </c>
      <c r="K6" s="32" t="e">
        <f>IF(ISNUMBER('Instrument Data'!BP6),'Instrument Data'!BP6,NA())</f>
        <v>#N/A</v>
      </c>
      <c r="L6" s="32" t="e">
        <f>IF(ISNUMBER('Instrument Data'!BQ6),'Instrument Data'!BQ6,NA())</f>
        <v>#N/A</v>
      </c>
      <c r="M6" s="184" t="e">
        <f>IF(ISNUMBER('Instrument Data'!BT6),'Instrument Data'!BT6,NA())</f>
        <v>#N/A</v>
      </c>
      <c r="N6" s="184" t="e">
        <f>IF(ISNUMBER('Instrument Data'!BU6),'Instrument Data'!BU6,NA())</f>
        <v>#N/A</v>
      </c>
      <c r="O6" s="32" t="e">
        <f>'Instrument Data'!JB6</f>
        <v>#N/A</v>
      </c>
      <c r="P6" s="32" t="e">
        <f>'Instrument Data'!JC6</f>
        <v>#N/A</v>
      </c>
      <c r="Q6" s="32" t="e">
        <f>'Instrument Data'!JE6</f>
        <v>#N/A</v>
      </c>
      <c r="R6" s="32" t="e">
        <f>'Instrument Data'!JF6</f>
        <v>#N/A</v>
      </c>
      <c r="S6" s="32">
        <f>'Instrument Data'!KN6</f>
        <v>0</v>
      </c>
      <c r="T6" s="32">
        <f>'Instrument Data'!KO6</f>
        <v>0</v>
      </c>
      <c r="U6" s="184" t="e">
        <f>IF(ISNUMBER('Instrument Data'!OL6),'Instrument Data'!OL6,NA())</f>
        <v>#N/A</v>
      </c>
      <c r="V6" s="184">
        <f>IF(ISNUMBER('Instrument Data'!OM6),'Instrument Data'!OM6,NA())</f>
        <v>79.290252408988323</v>
      </c>
      <c r="W6" s="184" t="e">
        <f>IF(ISNUMBER('Instrument Data'!ON6),'Instrument Data'!ON6,NA())</f>
        <v>#N/A</v>
      </c>
      <c r="X6" s="184">
        <f>IF(ISNUMBER('Instrument Data'!OO6),'Instrument Data'!OO6,NA())</f>
        <v>73.604067109424193</v>
      </c>
      <c r="Y6" s="184" t="e">
        <f>IF(ISNUMBER('Instrument Data'!OP6),'Instrument Data'!OP6,NA())</f>
        <v>#N/A</v>
      </c>
      <c r="Z6" s="184">
        <f>IF(ISNUMBER('Instrument Data'!OQ6),'Instrument Data'!OQ6,NA())</f>
        <v>28.49361230662328</v>
      </c>
      <c r="AA6" s="184" t="e">
        <f>IF(ISNUMBER('Instrument Data'!OR6),'Instrument Data'!OR6,NA())</f>
        <v>#N/A</v>
      </c>
      <c r="AB6" s="184">
        <f>IF(ISNUMBER('Instrument Data'!OS6),'Instrument Data'!OS6,NA())</f>
        <v>52.710101349723331</v>
      </c>
      <c r="AC6" s="32" t="e">
        <f>IF(ISNUMBER('Instrument Data'!OT6),'Instrument Data'!OT6,NA())</f>
        <v>#N/A</v>
      </c>
      <c r="AD6" s="32" t="e">
        <f>IF(ISNUMBER('Instrument Data'!OU6),'Instrument Data'!OU6,NA())</f>
        <v>#N/A</v>
      </c>
      <c r="AE6" s="32" t="e">
        <f>IF(ISNUMBER('Instrument Data'!OV6),'Instrument Data'!OV6,NA())</f>
        <v>#N/A</v>
      </c>
      <c r="AF6" s="32" t="e">
        <f>IF(ISNUMBER('Instrument Data'!OW6),'Instrument Data'!OW6,NA())</f>
        <v>#N/A</v>
      </c>
      <c r="AG6" s="184" t="e">
        <f>IF(ISNUMBER('Instrument Data'!WQ6),'Instrument Data'!WQ6,NA())</f>
        <v>#N/A</v>
      </c>
      <c r="AH6" s="184" t="e">
        <f>'Instrument Data'!WR6</f>
        <v>#N/A</v>
      </c>
      <c r="AI6" s="184" t="e">
        <f>IF(ISNUMBER('Instrument Data'!WU6),'Instrument Data'!WU6,NA())</f>
        <v>#N/A</v>
      </c>
      <c r="AJ6" s="184" t="e">
        <f>IF(ISNUMBER('Instrument Data'!WV6),'Instrument Data'!WV6,NA())</f>
        <v>#N/A</v>
      </c>
      <c r="AK6" s="32">
        <f>IF(ISNUMBER('Instrument Data'!XB6), 'Instrument Data'!XB6, NA())</f>
        <v>-3.4662839337824284E+16</v>
      </c>
      <c r="AL6" s="32">
        <f>IF(ISNUMBER('Instrument Data'!XC6), 'Instrument Data'!XC6, NA())</f>
        <v>-1.1818895460041418E+18</v>
      </c>
      <c r="AM6" s="32">
        <f>IF(ISNUMBER('Instrument Data'!XD6), 'Instrument Data'!XD6, NA())</f>
        <v>707.81293665223313</v>
      </c>
      <c r="AN6" s="32">
        <f>IF(ISNUMBER('Instrument Data'!XE6), 'Instrument Data'!XE6, NA())</f>
        <v>9033.8574078290312</v>
      </c>
      <c r="AO6" s="32">
        <f>IF(ISNUMBER('Instrument Data'!XF6), 'Instrument Data'!XF6, NA())</f>
        <v>1605.3336412624901</v>
      </c>
      <c r="AP6" s="32">
        <f>IF(ISNUMBER('Instrument Data'!XG6), 'Instrument Data'!XG6, NA())</f>
        <v>33207.374211203489</v>
      </c>
      <c r="AQ6" s="202">
        <v>315.41644000000002</v>
      </c>
      <c r="AR6">
        <f>SQRT(25^2+(AQ6*0.2)^2)</f>
        <v>67.856475187641053</v>
      </c>
      <c r="AS6" s="32" t="e">
        <f>IF(ISNUMBER('Instrument Data'!IY6), 'Instrument Data'!IY6, NA())</f>
        <v>#N/A</v>
      </c>
      <c r="AT6" s="32" t="e">
        <f>IF(ISNUMBER('Instrument Data'!IZ6), 'Instrument Data'!IZ6, NA())</f>
        <v>#N/A</v>
      </c>
    </row>
    <row r="7" spans="1:46" x14ac:dyDescent="0.3">
      <c r="A7" s="201">
        <f>A6+1</f>
        <v>7</v>
      </c>
      <c r="B7" s="175">
        <f t="shared" si="0"/>
        <v>3</v>
      </c>
      <c r="C7" s="183">
        <f>'Instrument Data'!H7</f>
        <v>43119.333333333336</v>
      </c>
      <c r="D7" s="183">
        <f>'Instrument Data'!I7</f>
        <v>43119.335416666669</v>
      </c>
      <c r="E7" s="184">
        <f>IF(ISNUMBER('Instrument Data'!BH7),'Instrument Data'!BH7,NA())</f>
        <v>426.48619340993082</v>
      </c>
      <c r="F7" s="184">
        <f>IF(ISNUMBER('Instrument Data'!BI7),'Instrument Data'!BI7,NA())</f>
        <v>52.332035361876628</v>
      </c>
      <c r="G7" s="184">
        <f>IF(ISNUMBER('Instrument Data'!BJ7),'Instrument Data'!BJ7,NA())</f>
        <v>210.29269785307702</v>
      </c>
      <c r="H7" s="184">
        <f>IF(ISNUMBER('Instrument Data'!BK7),'Instrument Data'!BK7,NA())</f>
        <v>21.046058255910797</v>
      </c>
      <c r="I7" s="184" t="e">
        <f>IF(ISNUMBER('Instrument Data'!BL7),'Instrument Data'!BL7,NA())</f>
        <v>#N/A</v>
      </c>
      <c r="J7" s="184" t="e">
        <f>IF(ISNUMBER('Instrument Data'!BM7),'Instrument Data'!BM7,NA())</f>
        <v>#N/A</v>
      </c>
      <c r="K7" s="32" t="e">
        <f>IF(ISNUMBER('Instrument Data'!BP7),'Instrument Data'!BP7,NA())</f>
        <v>#N/A</v>
      </c>
      <c r="L7" s="32">
        <f>IF(ISNUMBER('Instrument Data'!BQ7),'Instrument Data'!BQ7,NA())</f>
        <v>4228647791825081</v>
      </c>
      <c r="M7" s="184" t="e">
        <f>IF(ISNUMBER('Instrument Data'!BT7),'Instrument Data'!BT7,NA())</f>
        <v>#N/A</v>
      </c>
      <c r="N7" s="184">
        <f>IF(ISNUMBER('Instrument Data'!BU7),'Instrument Data'!BU7,NA())</f>
        <v>579.96630946066171</v>
      </c>
      <c r="O7" s="32" t="e">
        <f>'Instrument Data'!JB7</f>
        <v>#N/A</v>
      </c>
      <c r="P7" s="32" t="e">
        <f>'Instrument Data'!JC7</f>
        <v>#N/A</v>
      </c>
      <c r="Q7" s="32" t="e">
        <f>'Instrument Data'!JE7</f>
        <v>#N/A</v>
      </c>
      <c r="R7" s="32" t="e">
        <f>'Instrument Data'!JF7</f>
        <v>#N/A</v>
      </c>
      <c r="S7" s="32">
        <f>'Instrument Data'!KN7</f>
        <v>0</v>
      </c>
      <c r="T7" s="32">
        <f>'Instrument Data'!KO7</f>
        <v>0</v>
      </c>
      <c r="U7" s="184">
        <f>IF(ISNUMBER('Instrument Data'!OL7),'Instrument Data'!OL7,NA())</f>
        <v>414.40632490943887</v>
      </c>
      <c r="V7" s="184">
        <f>IF(ISNUMBER('Instrument Data'!OM7),'Instrument Data'!OM7,NA())</f>
        <v>37.128111126543224</v>
      </c>
      <c r="W7" s="184">
        <f>IF(ISNUMBER('Instrument Data'!ON7),'Instrument Data'!ON7,NA())</f>
        <v>327.73055617358006</v>
      </c>
      <c r="X7" s="184">
        <f>IF(ISNUMBER('Instrument Data'!OO7),'Instrument Data'!OO7,NA())</f>
        <v>23.578266105510306</v>
      </c>
      <c r="Y7" s="184">
        <f>IF(ISNUMBER('Instrument Data'!OP7),'Instrument Data'!OP7,NA())</f>
        <v>413.10278326877375</v>
      </c>
      <c r="Z7" s="184">
        <f>IF(ISNUMBER('Instrument Data'!OQ7),'Instrument Data'!OQ7,NA())</f>
        <v>18.446772391430095</v>
      </c>
      <c r="AA7" s="184">
        <f>IF(ISNUMBER('Instrument Data'!OR7),'Instrument Data'!OR7,NA())</f>
        <v>334.6340925837502</v>
      </c>
      <c r="AB7" s="184">
        <f>IF(ISNUMBER('Instrument Data'!OS7),'Instrument Data'!OS7,NA())</f>
        <v>40.552062695356909</v>
      </c>
      <c r="AC7" s="32">
        <f>IF(ISNUMBER('Instrument Data'!OT7),'Instrument Data'!OT7,NA())</f>
        <v>2874088406765920</v>
      </c>
      <c r="AD7" s="32">
        <f>IF(ISNUMBER('Instrument Data'!OU7),'Instrument Data'!OU7,NA())</f>
        <v>87314471281985.297</v>
      </c>
      <c r="AE7" s="32">
        <f>IF(ISNUMBER('Instrument Data'!OV7),'Instrument Data'!OV7,NA())</f>
        <v>502.033888711656</v>
      </c>
      <c r="AF7" s="32">
        <f>IF(ISNUMBER('Instrument Data'!OW7),'Instrument Data'!OW7,NA())</f>
        <v>54.147939642574201</v>
      </c>
      <c r="AG7" s="184">
        <f>IF(ISNUMBER('Instrument Data'!WQ7),'Instrument Data'!WQ7,NA())</f>
        <v>24.413346258954334</v>
      </c>
      <c r="AH7" s="184" t="e">
        <f>'Instrument Data'!WR7</f>
        <v>#N/A</v>
      </c>
      <c r="AI7" s="184">
        <f>IF(ISNUMBER('Instrument Data'!WU7),'Instrument Data'!WU7,NA())</f>
        <v>314.58648045590343</v>
      </c>
      <c r="AJ7" s="184" t="e">
        <f>IF(ISNUMBER('Instrument Data'!WV7),'Instrument Data'!WV7,NA())</f>
        <v>#N/A</v>
      </c>
      <c r="AK7" s="32">
        <f>IF(ISNUMBER('Instrument Data'!XB7), 'Instrument Data'!XB7, NA())</f>
        <v>4707161305085624</v>
      </c>
      <c r="AL7" s="32">
        <f>IF(ISNUMBER('Instrument Data'!XC7), 'Instrument Data'!XC7, NA())</f>
        <v>567304488833960.87</v>
      </c>
      <c r="AM7" s="32">
        <f>IF(ISNUMBER('Instrument Data'!XD7), 'Instrument Data'!XD7, NA())</f>
        <v>372.10195196124255</v>
      </c>
      <c r="AN7" s="32">
        <f>IF(ISNUMBER('Instrument Data'!XE7), 'Instrument Data'!XE7, NA())</f>
        <v>74.796905250051864</v>
      </c>
      <c r="AO7" s="32">
        <f>IF(ISNUMBER('Instrument Data'!XF7), 'Instrument Data'!XF7, NA())</f>
        <v>405.61609783110549</v>
      </c>
      <c r="AP7" s="32">
        <f>IF(ISNUMBER('Instrument Data'!XG7), 'Instrument Data'!XG7, NA())</f>
        <v>43.30974537902042</v>
      </c>
      <c r="AQ7" s="202">
        <v>366.68945000000002</v>
      </c>
      <c r="AR7" s="202">
        <f t="shared" ref="AR7:AR70" si="1">SQRT(25^2+(AQ7*0.2)^2)</f>
        <v>77.481908273171101</v>
      </c>
      <c r="AS7" s="32">
        <f>IF(ISNUMBER('Instrument Data'!IY7), 'Instrument Data'!IY7, NA())</f>
        <v>17.170525280164576</v>
      </c>
      <c r="AT7" s="32">
        <f>IF(ISNUMBER('Instrument Data'!IZ7), 'Instrument Data'!IZ7, NA())</f>
        <v>1.6631118095933561</v>
      </c>
    </row>
    <row r="8" spans="1:46" x14ac:dyDescent="0.3">
      <c r="A8" s="201">
        <f t="shared" ref="A8:A71" si="2">A7+1</f>
        <v>8</v>
      </c>
      <c r="B8" s="175">
        <f t="shared" si="0"/>
        <v>4</v>
      </c>
      <c r="C8" s="183">
        <f>'Instrument Data'!H8</f>
        <v>43119.335648148146</v>
      </c>
      <c r="D8" s="183">
        <f>'Instrument Data'!I8</f>
        <v>43119.339120370372</v>
      </c>
      <c r="E8" s="184">
        <f>IF(ISNUMBER('Instrument Data'!BH8),'Instrument Data'!BH8,NA())</f>
        <v>138.24031223155399</v>
      </c>
      <c r="F8" s="184">
        <f>IF(ISNUMBER('Instrument Data'!BI8),'Instrument Data'!BI8,NA())</f>
        <v>131.31913043275418</v>
      </c>
      <c r="G8" s="184">
        <f>IF(ISNUMBER('Instrument Data'!BJ8),'Instrument Data'!BJ8,NA())</f>
        <v>92.276641335697292</v>
      </c>
      <c r="H8" s="184">
        <f>IF(ISNUMBER('Instrument Data'!BK8),'Instrument Data'!BK8,NA())</f>
        <v>74.364285952461515</v>
      </c>
      <c r="I8" s="184" t="e">
        <f>IF(ISNUMBER('Instrument Data'!BL8),'Instrument Data'!BL8,NA())</f>
        <v>#N/A</v>
      </c>
      <c r="J8" s="184" t="e">
        <f>IF(ISNUMBER('Instrument Data'!BM8),'Instrument Data'!BM8,NA())</f>
        <v>#N/A</v>
      </c>
      <c r="K8" s="32" t="e">
        <f>IF(ISNUMBER('Instrument Data'!BP8),'Instrument Data'!BP8,NA())</f>
        <v>#N/A</v>
      </c>
      <c r="L8" s="32" t="e">
        <f>IF(ISNUMBER('Instrument Data'!BQ8),'Instrument Data'!BQ8,NA())</f>
        <v>#N/A</v>
      </c>
      <c r="M8" s="184" t="e">
        <f>IF(ISNUMBER('Instrument Data'!BT8),'Instrument Data'!BT8,NA())</f>
        <v>#N/A</v>
      </c>
      <c r="N8" s="184" t="e">
        <f>IF(ISNUMBER('Instrument Data'!BU8),'Instrument Data'!BU8,NA())</f>
        <v>#N/A</v>
      </c>
      <c r="O8" s="32" t="e">
        <f>'Instrument Data'!JB8</f>
        <v>#N/A</v>
      </c>
      <c r="P8" s="32" t="e">
        <f>'Instrument Data'!JC8</f>
        <v>#N/A</v>
      </c>
      <c r="Q8" s="32" t="e">
        <f>'Instrument Data'!JE8</f>
        <v>#N/A</v>
      </c>
      <c r="R8" s="32" t="e">
        <f>'Instrument Data'!JF8</f>
        <v>#N/A</v>
      </c>
      <c r="S8" s="32">
        <f>'Instrument Data'!KN8</f>
        <v>0</v>
      </c>
      <c r="T8" s="32">
        <f>'Instrument Data'!KO8</f>
        <v>0</v>
      </c>
      <c r="U8" s="184" t="e">
        <f>IF(ISNUMBER('Instrument Data'!OL8),'Instrument Data'!OL8,NA())</f>
        <v>#N/A</v>
      </c>
      <c r="V8" s="184">
        <f>IF(ISNUMBER('Instrument Data'!OM8),'Instrument Data'!OM8,NA())</f>
        <v>51.475060139583078</v>
      </c>
      <c r="W8" s="184" t="e">
        <f>IF(ISNUMBER('Instrument Data'!ON8),'Instrument Data'!ON8,NA())</f>
        <v>#N/A</v>
      </c>
      <c r="X8" s="184">
        <f>IF(ISNUMBER('Instrument Data'!OO8),'Instrument Data'!OO8,NA())</f>
        <v>47.756311930133947</v>
      </c>
      <c r="Y8" s="184" t="e">
        <f>IF(ISNUMBER('Instrument Data'!OP8),'Instrument Data'!OP8,NA())</f>
        <v>#N/A</v>
      </c>
      <c r="Z8" s="184">
        <f>IF(ISNUMBER('Instrument Data'!OQ8),'Instrument Data'!OQ8,NA())</f>
        <v>22.274662894517071</v>
      </c>
      <c r="AA8" s="184" t="e">
        <f>IF(ISNUMBER('Instrument Data'!OR8),'Instrument Data'!OR8,NA())</f>
        <v>#N/A</v>
      </c>
      <c r="AB8" s="184">
        <f>IF(ISNUMBER('Instrument Data'!OS8),'Instrument Data'!OS8,NA())</f>
        <v>26.699924964798011</v>
      </c>
      <c r="AC8" s="32" t="e">
        <f>IF(ISNUMBER('Instrument Data'!OT8),'Instrument Data'!OT8,NA())</f>
        <v>#N/A</v>
      </c>
      <c r="AD8" s="32" t="e">
        <f>IF(ISNUMBER('Instrument Data'!OU8),'Instrument Data'!OU8,NA())</f>
        <v>#N/A</v>
      </c>
      <c r="AE8" s="32" t="e">
        <f>IF(ISNUMBER('Instrument Data'!OV8),'Instrument Data'!OV8,NA())</f>
        <v>#N/A</v>
      </c>
      <c r="AF8" s="32" t="e">
        <f>IF(ISNUMBER('Instrument Data'!OW8),'Instrument Data'!OW8,NA())</f>
        <v>#N/A</v>
      </c>
      <c r="AG8" s="184" t="e">
        <f>IF(ISNUMBER('Instrument Data'!WQ8),'Instrument Data'!WQ8,NA())</f>
        <v>#N/A</v>
      </c>
      <c r="AH8" s="184" t="e">
        <f>'Instrument Data'!WR8</f>
        <v>#N/A</v>
      </c>
      <c r="AI8" s="184" t="e">
        <f>IF(ISNUMBER('Instrument Data'!WU8),'Instrument Data'!WU8,NA())</f>
        <v>#N/A</v>
      </c>
      <c r="AJ8" s="184" t="e">
        <f>IF(ISNUMBER('Instrument Data'!WV8),'Instrument Data'!WV8,NA())</f>
        <v>#N/A</v>
      </c>
      <c r="AK8" s="32">
        <f>IF(ISNUMBER('Instrument Data'!XB8), 'Instrument Data'!XB8, NA())</f>
        <v>1.6132711040437886E+16</v>
      </c>
      <c r="AL8" s="32">
        <f>IF(ISNUMBER('Instrument Data'!XC8), 'Instrument Data'!XC8, NA())</f>
        <v>7.4878156775681392E+16</v>
      </c>
      <c r="AM8" s="32">
        <f>IF(ISNUMBER('Instrument Data'!XD8), 'Instrument Data'!XD8, NA())</f>
        <v>-3057.4994041847954</v>
      </c>
      <c r="AN8" s="32">
        <f>IF(ISNUMBER('Instrument Data'!XE8), 'Instrument Data'!XE8, NA())</f>
        <v>39673.780998497525</v>
      </c>
      <c r="AO8" s="32">
        <f>IF(ISNUMBER('Instrument Data'!XF8), 'Instrument Data'!XF8, NA())</f>
        <v>-3088.6576824633676</v>
      </c>
      <c r="AP8" s="32">
        <f>IF(ISNUMBER('Instrument Data'!XG8), 'Instrument Data'!XG8, NA())</f>
        <v>48844.932873026679</v>
      </c>
      <c r="AQ8" s="202">
        <v>159.96286000000001</v>
      </c>
      <c r="AR8" s="202">
        <f t="shared" si="1"/>
        <v>40.602027820974463</v>
      </c>
      <c r="AS8" s="32" t="e">
        <f>IF(ISNUMBER('Instrument Data'!IY8), 'Instrument Data'!IY8, NA())</f>
        <v>#N/A</v>
      </c>
      <c r="AT8" s="32" t="e">
        <f>IF(ISNUMBER('Instrument Data'!IZ8), 'Instrument Data'!IZ8, NA())</f>
        <v>#N/A</v>
      </c>
    </row>
    <row r="9" spans="1:46" x14ac:dyDescent="0.3">
      <c r="A9" s="201">
        <f t="shared" si="2"/>
        <v>9</v>
      </c>
      <c r="B9" s="175">
        <f t="shared" si="0"/>
        <v>5</v>
      </c>
      <c r="C9" s="183">
        <f>'Instrument Data'!H9</f>
        <v>43119.33935185185</v>
      </c>
      <c r="D9" s="183">
        <f>'Instrument Data'!I9</f>
        <v>43119.344270833331</v>
      </c>
      <c r="E9" s="184">
        <f>IF(ISNUMBER('Instrument Data'!BH9),'Instrument Data'!BH9,NA())</f>
        <v>392.14905541799664</v>
      </c>
      <c r="F9" s="184">
        <f>IF(ISNUMBER('Instrument Data'!BI9),'Instrument Data'!BI9,NA())</f>
        <v>39.524595365794902</v>
      </c>
      <c r="G9" s="184">
        <f>IF(ISNUMBER('Instrument Data'!BJ9),'Instrument Data'!BJ9,NA())</f>
        <v>240.66604920121773</v>
      </c>
      <c r="H9" s="184">
        <f>IF(ISNUMBER('Instrument Data'!BK9),'Instrument Data'!BK9,NA())</f>
        <v>18.388411101931563</v>
      </c>
      <c r="I9" s="184" t="e">
        <f>IF(ISNUMBER('Instrument Data'!BL9),'Instrument Data'!BL9,NA())</f>
        <v>#N/A</v>
      </c>
      <c r="J9" s="184" t="e">
        <f>IF(ISNUMBER('Instrument Data'!BM9),'Instrument Data'!BM9,NA())</f>
        <v>#N/A</v>
      </c>
      <c r="K9" s="32">
        <f>IF(ISNUMBER('Instrument Data'!BP9),'Instrument Data'!BP9,NA())</f>
        <v>5404166354268155</v>
      </c>
      <c r="L9" s="32">
        <f>IF(ISNUMBER('Instrument Data'!BQ9),'Instrument Data'!BQ9,NA())</f>
        <v>5987934268953490</v>
      </c>
      <c r="M9" s="184">
        <f>IF(ISNUMBER('Instrument Data'!BT9),'Instrument Data'!BT9,NA())</f>
        <v>590.74978208453626</v>
      </c>
      <c r="N9" s="184">
        <f>IF(ISNUMBER('Instrument Data'!BU9),'Instrument Data'!BU9,NA())</f>
        <v>623.2036967870481</v>
      </c>
      <c r="O9" s="32" t="e">
        <f>'Instrument Data'!JB9</f>
        <v>#N/A</v>
      </c>
      <c r="P9" s="32" t="e">
        <f>'Instrument Data'!JC9</f>
        <v>#N/A</v>
      </c>
      <c r="Q9" s="32" t="e">
        <f>'Instrument Data'!JE9</f>
        <v>#N/A</v>
      </c>
      <c r="R9" s="32" t="e">
        <f>'Instrument Data'!JF9</f>
        <v>#N/A</v>
      </c>
      <c r="S9" s="32">
        <f>'Instrument Data'!KN9</f>
        <v>0</v>
      </c>
      <c r="T9" s="32">
        <f>'Instrument Data'!KO9</f>
        <v>0</v>
      </c>
      <c r="U9" s="184">
        <f>IF(ISNUMBER('Instrument Data'!OL9),'Instrument Data'!OL9,NA())</f>
        <v>472.98488624262194</v>
      </c>
      <c r="V9" s="184">
        <f>IF(ISNUMBER('Instrument Data'!OM9),'Instrument Data'!OM9,NA())</f>
        <v>40.389875636316049</v>
      </c>
      <c r="W9" s="184">
        <f>IF(ISNUMBER('Instrument Data'!ON9),'Instrument Data'!ON9,NA())</f>
        <v>364.57380677184005</v>
      </c>
      <c r="X9" s="184">
        <f>IF(ISNUMBER('Instrument Data'!OO9),'Instrument Data'!OO9,NA())</f>
        <v>24.573843880730763</v>
      </c>
      <c r="Y9" s="184">
        <f>IF(ISNUMBER('Instrument Data'!OP9),'Instrument Data'!OP9,NA())</f>
        <v>494.42730839155814</v>
      </c>
      <c r="Z9" s="184">
        <f>IF(ISNUMBER('Instrument Data'!OQ9),'Instrument Data'!OQ9,NA())</f>
        <v>58.661256202949033</v>
      </c>
      <c r="AA9" s="184">
        <f>IF(ISNUMBER('Instrument Data'!OR9),'Instrument Data'!OR9,NA())</f>
        <v>400.69884811143248</v>
      </c>
      <c r="AB9" s="184">
        <f>IF(ISNUMBER('Instrument Data'!OS9),'Instrument Data'!OS9,NA())</f>
        <v>71.077884097966034</v>
      </c>
      <c r="AC9" s="32">
        <f>IF(ISNUMBER('Instrument Data'!OT9),'Instrument Data'!OT9,NA())</f>
        <v>3566804297060620</v>
      </c>
      <c r="AD9" s="32">
        <f>IF(ISNUMBER('Instrument Data'!OU9),'Instrument Data'!OU9,NA())</f>
        <v>128052491204824</v>
      </c>
      <c r="AE9" s="32">
        <f>IF(ISNUMBER('Instrument Data'!OV9),'Instrument Data'!OV9,NA())</f>
        <v>589.468442015758</v>
      </c>
      <c r="AF9" s="32">
        <f>IF(ISNUMBER('Instrument Data'!OW9),'Instrument Data'!OW9,NA())</f>
        <v>54.656393427248801</v>
      </c>
      <c r="AG9" s="184">
        <f>IF(ISNUMBER('Instrument Data'!WQ9),'Instrument Data'!WQ9,NA())</f>
        <v>45.165159666576557</v>
      </c>
      <c r="AH9" s="184" t="e">
        <f>'Instrument Data'!WR9</f>
        <v>#N/A</v>
      </c>
      <c r="AI9" s="184">
        <f>IF(ISNUMBER('Instrument Data'!WU9),'Instrument Data'!WU9,NA())</f>
        <v>352.66844558226688</v>
      </c>
      <c r="AJ9" s="184" t="e">
        <f>IF(ISNUMBER('Instrument Data'!WV9),'Instrument Data'!WV9,NA())</f>
        <v>#N/A</v>
      </c>
      <c r="AK9" s="32">
        <f>IF(ISNUMBER('Instrument Data'!XB9), 'Instrument Data'!XB9, NA())</f>
        <v>5911969454555538</v>
      </c>
      <c r="AL9" s="32">
        <f>IF(ISNUMBER('Instrument Data'!XC9), 'Instrument Data'!XC9, NA())</f>
        <v>590408495986498.75</v>
      </c>
      <c r="AM9" s="32">
        <f>IF(ISNUMBER('Instrument Data'!XD9), 'Instrument Data'!XD9, NA())</f>
        <v>452.53511845007364</v>
      </c>
      <c r="AN9" s="32">
        <f>IF(ISNUMBER('Instrument Data'!XE9), 'Instrument Data'!XE9, NA())</f>
        <v>55.672605246625231</v>
      </c>
      <c r="AO9" s="32">
        <f>IF(ISNUMBER('Instrument Data'!XF9), 'Instrument Data'!XF9, NA())</f>
        <v>475.47515296161441</v>
      </c>
      <c r="AP9" s="32">
        <f>IF(ISNUMBER('Instrument Data'!XG9), 'Instrument Data'!XG9, NA())</f>
        <v>45.553327080743287</v>
      </c>
      <c r="AQ9" s="202">
        <v>427.09903000000003</v>
      </c>
      <c r="AR9" s="202">
        <f t="shared" si="1"/>
        <v>89.003051953725929</v>
      </c>
      <c r="AS9" s="32">
        <f>IF(ISNUMBER('Instrument Data'!IY9), 'Instrument Data'!IY9, NA())</f>
        <v>15.926161882123317</v>
      </c>
      <c r="AT9" s="32">
        <f>IF(ISNUMBER('Instrument Data'!IZ9), 'Instrument Data'!IZ9, NA())</f>
        <v>1.4875779487208902</v>
      </c>
    </row>
    <row r="10" spans="1:46" x14ac:dyDescent="0.3">
      <c r="A10" s="201">
        <f t="shared" si="2"/>
        <v>10</v>
      </c>
      <c r="B10" s="175">
        <f t="shared" si="0"/>
        <v>6</v>
      </c>
      <c r="C10" s="183">
        <f>'Instrument Data'!H10</f>
        <v>43119.345138888886</v>
      </c>
      <c r="D10" s="183">
        <f>'Instrument Data'!I10</f>
        <v>43119.350694444445</v>
      </c>
      <c r="E10" s="184">
        <f>IF(ISNUMBER('Instrument Data'!BH10),'Instrument Data'!BH10,NA())</f>
        <v>343.18830101976562</v>
      </c>
      <c r="F10" s="184">
        <f>IF(ISNUMBER('Instrument Data'!BI10),'Instrument Data'!BI10,NA())</f>
        <v>30.155785725106579</v>
      </c>
      <c r="G10" s="184">
        <f>IF(ISNUMBER('Instrument Data'!BJ10),'Instrument Data'!BJ10,NA())</f>
        <v>204.60394009772872</v>
      </c>
      <c r="H10" s="184">
        <f>IF(ISNUMBER('Instrument Data'!BK10),'Instrument Data'!BK10,NA())</f>
        <v>16.729101987532268</v>
      </c>
      <c r="I10" s="184" t="e">
        <f>IF(ISNUMBER('Instrument Data'!BL10),'Instrument Data'!BL10,NA())</f>
        <v>#N/A</v>
      </c>
      <c r="J10" s="184" t="e">
        <f>IF(ISNUMBER('Instrument Data'!BM10),'Instrument Data'!BM10,NA())</f>
        <v>#N/A</v>
      </c>
      <c r="K10" s="32">
        <f>IF(ISNUMBER('Instrument Data'!BP10),'Instrument Data'!BP10,NA())</f>
        <v>8145980346897614</v>
      </c>
      <c r="L10" s="32">
        <f>IF(ISNUMBER('Instrument Data'!BQ10),'Instrument Data'!BQ10,NA())</f>
        <v>8482054434175940</v>
      </c>
      <c r="M10" s="184">
        <f>IF(ISNUMBER('Instrument Data'!BT10),'Instrument Data'!BT10,NA())</f>
        <v>599.26046833205237</v>
      </c>
      <c r="N10" s="184">
        <f>IF(ISNUMBER('Instrument Data'!BU10),'Instrument Data'!BU10,NA())</f>
        <v>579.45230103529707</v>
      </c>
      <c r="O10" s="32" t="e">
        <f>'Instrument Data'!JB10</f>
        <v>#N/A</v>
      </c>
      <c r="P10" s="32" t="e">
        <f>'Instrument Data'!JC10</f>
        <v>#N/A</v>
      </c>
      <c r="Q10" s="32" t="e">
        <f>'Instrument Data'!JE10</f>
        <v>#N/A</v>
      </c>
      <c r="R10" s="32" t="e">
        <f>'Instrument Data'!JF10</f>
        <v>#N/A</v>
      </c>
      <c r="S10" s="32">
        <f>'Instrument Data'!KN10</f>
        <v>0</v>
      </c>
      <c r="T10" s="32">
        <f>'Instrument Data'!KO10</f>
        <v>0</v>
      </c>
      <c r="U10" s="184">
        <f>IF(ISNUMBER('Instrument Data'!OL10),'Instrument Data'!OL10,NA())</f>
        <v>402.13157661918905</v>
      </c>
      <c r="V10" s="184">
        <f>IF(ISNUMBER('Instrument Data'!OM10),'Instrument Data'!OM10,NA())</f>
        <v>41.110352398422918</v>
      </c>
      <c r="W10" s="184">
        <f>IF(ISNUMBER('Instrument Data'!ON10),'Instrument Data'!ON10,NA())</f>
        <v>276.84545040979702</v>
      </c>
      <c r="X10" s="184">
        <f>IF(ISNUMBER('Instrument Data'!OO10),'Instrument Data'!OO10,NA())</f>
        <v>30.580905913349724</v>
      </c>
      <c r="Y10" s="184">
        <f>IF(ISNUMBER('Instrument Data'!OP10),'Instrument Data'!OP10,NA())</f>
        <v>386.74513587556777</v>
      </c>
      <c r="Z10" s="184">
        <f>IF(ISNUMBER('Instrument Data'!OQ10),'Instrument Data'!OQ10,NA())</f>
        <v>42.73083381742606</v>
      </c>
      <c r="AA10" s="184">
        <f>IF(ISNUMBER('Instrument Data'!OR10),'Instrument Data'!OR10,NA())</f>
        <v>317.67002467712484</v>
      </c>
      <c r="AB10" s="184">
        <f>IF(ISNUMBER('Instrument Data'!OS10),'Instrument Data'!OS10,NA())</f>
        <v>64.80771748385402</v>
      </c>
      <c r="AC10" s="32">
        <f>IF(ISNUMBER('Instrument Data'!OT10),'Instrument Data'!OT10,NA())</f>
        <v>5248587327836580</v>
      </c>
      <c r="AD10" s="32">
        <f>IF(ISNUMBER('Instrument Data'!OU10),'Instrument Data'!OU10,NA())</f>
        <v>77813373246431.297</v>
      </c>
      <c r="AE10" s="32">
        <f>IF(ISNUMBER('Instrument Data'!OV10),'Instrument Data'!OV10,NA())</f>
        <v>518.95109040018303</v>
      </c>
      <c r="AF10" s="32">
        <f>IF(ISNUMBER('Instrument Data'!OW10),'Instrument Data'!OW10,NA())</f>
        <v>43.0601850715219</v>
      </c>
      <c r="AG10" s="184">
        <f>IF(ISNUMBER('Instrument Data'!WQ10),'Instrument Data'!WQ10,NA())</f>
        <v>21.439082903992364</v>
      </c>
      <c r="AH10" s="184" t="e">
        <f>'Instrument Data'!WR10</f>
        <v>#N/A</v>
      </c>
      <c r="AI10" s="184">
        <f>IF(ISNUMBER('Instrument Data'!WU10),'Instrument Data'!WU10,NA())</f>
        <v>300.38275497351941</v>
      </c>
      <c r="AJ10" s="184" t="e">
        <f>IF(ISNUMBER('Instrument Data'!WV10),'Instrument Data'!WV10,NA())</f>
        <v>#N/A</v>
      </c>
      <c r="AK10" s="32">
        <f>IF(ISNUMBER('Instrument Data'!XB10), 'Instrument Data'!XB10, NA())</f>
        <v>8704303944017515</v>
      </c>
      <c r="AL10" s="32">
        <f>IF(ISNUMBER('Instrument Data'!XC10), 'Instrument Data'!XC10, NA())</f>
        <v>594375778413600.75</v>
      </c>
      <c r="AM10" s="32">
        <f>IF(ISNUMBER('Instrument Data'!XD10), 'Instrument Data'!XD10, NA())</f>
        <v>396.19930637954013</v>
      </c>
      <c r="AN10" s="32">
        <f>IF(ISNUMBER('Instrument Data'!XE10), 'Instrument Data'!XE10, NA())</f>
        <v>38.755227520058213</v>
      </c>
      <c r="AO10" s="32">
        <f>IF(ISNUMBER('Instrument Data'!XF10), 'Instrument Data'!XF10, NA())</f>
        <v>436.11649763517761</v>
      </c>
      <c r="AP10" s="32">
        <f>IF(ISNUMBER('Instrument Data'!XG10), 'Instrument Data'!XG10, NA())</f>
        <v>24.308657019027567</v>
      </c>
      <c r="AQ10" s="202">
        <v>354.95325000000003</v>
      </c>
      <c r="AR10" s="202">
        <f t="shared" si="1"/>
        <v>75.264017879877372</v>
      </c>
      <c r="AS10" s="32">
        <f>IF(ISNUMBER('Instrument Data'!IY10), 'Instrument Data'!IY10, NA())</f>
        <v>11.076121284418418</v>
      </c>
      <c r="AT10" s="32">
        <f>IF(ISNUMBER('Instrument Data'!IZ10), 'Instrument Data'!IZ10, NA())</f>
        <v>1.2033019622790229</v>
      </c>
    </row>
    <row r="11" spans="1:46" x14ac:dyDescent="0.3">
      <c r="A11" s="201">
        <f t="shared" si="2"/>
        <v>11</v>
      </c>
      <c r="B11" s="175">
        <f t="shared" si="0"/>
        <v>7</v>
      </c>
      <c r="C11" s="183">
        <f>'Instrument Data'!H11</f>
        <v>43119.351273148146</v>
      </c>
      <c r="D11" s="183">
        <f>'Instrument Data'!I11</f>
        <v>43119.356828703705</v>
      </c>
      <c r="E11" s="184">
        <f>IF(ISNUMBER('Instrument Data'!BH11),'Instrument Data'!BH11,NA())</f>
        <v>238.60909437624593</v>
      </c>
      <c r="F11" s="184">
        <f>IF(ISNUMBER('Instrument Data'!BI11),'Instrument Data'!BI11,NA())</f>
        <v>33.589445467618752</v>
      </c>
      <c r="G11" s="184">
        <f>IF(ISNUMBER('Instrument Data'!BJ11),'Instrument Data'!BJ11,NA())</f>
        <v>201.48914273833648</v>
      </c>
      <c r="H11" s="184">
        <f>IF(ISNUMBER('Instrument Data'!BK11),'Instrument Data'!BK11,NA())</f>
        <v>14.87433926379096</v>
      </c>
      <c r="I11" s="184" t="e">
        <f>IF(ISNUMBER('Instrument Data'!BL11),'Instrument Data'!BL11,NA())</f>
        <v>#N/A</v>
      </c>
      <c r="J11" s="184" t="e">
        <f>IF(ISNUMBER('Instrument Data'!BM11),'Instrument Data'!BM11,NA())</f>
        <v>#N/A</v>
      </c>
      <c r="K11" s="32">
        <f>IF(ISNUMBER('Instrument Data'!BP11),'Instrument Data'!BP11,NA())</f>
        <v>7434344577555540</v>
      </c>
      <c r="L11" s="32">
        <f>IF(ISNUMBER('Instrument Data'!BQ11),'Instrument Data'!BQ11,NA())</f>
        <v>8471628986362547</v>
      </c>
      <c r="M11" s="184">
        <f>IF(ISNUMBER('Instrument Data'!BT11),'Instrument Data'!BT11,NA())</f>
        <v>435.89974155121882</v>
      </c>
      <c r="N11" s="184">
        <f>IF(ISNUMBER('Instrument Data'!BU11),'Instrument Data'!BU11,NA())</f>
        <v>492.07012762153221</v>
      </c>
      <c r="O11" s="32" t="e">
        <f>'Instrument Data'!JB11</f>
        <v>#N/A</v>
      </c>
      <c r="P11" s="32" t="e">
        <f>'Instrument Data'!JC11</f>
        <v>#N/A</v>
      </c>
      <c r="Q11" s="32" t="e">
        <f>'Instrument Data'!JE11</f>
        <v>#N/A</v>
      </c>
      <c r="R11" s="32" t="e">
        <f>'Instrument Data'!JF11</f>
        <v>#N/A</v>
      </c>
      <c r="S11" s="32">
        <f>'Instrument Data'!KN11</f>
        <v>0</v>
      </c>
      <c r="T11" s="32">
        <f>'Instrument Data'!KO11</f>
        <v>0</v>
      </c>
      <c r="U11" s="184">
        <f>IF(ISNUMBER('Instrument Data'!OL11),'Instrument Data'!OL11,NA())</f>
        <v>295.76014859223847</v>
      </c>
      <c r="V11" s="184">
        <f>IF(ISNUMBER('Instrument Data'!OM11),'Instrument Data'!OM11,NA())</f>
        <v>36.858250421139637</v>
      </c>
      <c r="W11" s="184">
        <f>IF(ISNUMBER('Instrument Data'!ON11),'Instrument Data'!ON11,NA())</f>
        <v>187.21504590879917</v>
      </c>
      <c r="X11" s="184">
        <f>IF(ISNUMBER('Instrument Data'!OO11),'Instrument Data'!OO11,NA())</f>
        <v>30.803068308864741</v>
      </c>
      <c r="Y11" s="184">
        <f>IF(ISNUMBER('Instrument Data'!OP11),'Instrument Data'!OP11,NA())</f>
        <v>256.88215669202123</v>
      </c>
      <c r="Z11" s="184">
        <f>IF(ISNUMBER('Instrument Data'!OQ11),'Instrument Data'!OQ11,NA())</f>
        <v>29.145439470174807</v>
      </c>
      <c r="AA11" s="184">
        <f>IF(ISNUMBER('Instrument Data'!OR11),'Instrument Data'!OR11,NA())</f>
        <v>225.71175676929059</v>
      </c>
      <c r="AB11" s="184">
        <f>IF(ISNUMBER('Instrument Data'!OS11),'Instrument Data'!OS11,NA())</f>
        <v>42.592186453572957</v>
      </c>
      <c r="AC11" s="32">
        <f>IF(ISNUMBER('Instrument Data'!OT11),'Instrument Data'!OT11,NA())</f>
        <v>5430318466126750</v>
      </c>
      <c r="AD11" s="32">
        <f>IF(ISNUMBER('Instrument Data'!OU11),'Instrument Data'!OU11,NA())</f>
        <v>278903762844845</v>
      </c>
      <c r="AE11" s="32">
        <f>IF(ISNUMBER('Instrument Data'!OV11),'Instrument Data'!OV11,NA())</f>
        <v>388.14678727708502</v>
      </c>
      <c r="AF11" s="32">
        <f>IF(ISNUMBER('Instrument Data'!OW11),'Instrument Data'!OW11,NA())</f>
        <v>41.688243450703801</v>
      </c>
      <c r="AG11" s="184">
        <f>IF(ISNUMBER('Instrument Data'!WQ11),'Instrument Data'!WQ11,NA())</f>
        <v>22.826735841758932</v>
      </c>
      <c r="AH11" s="184" t="e">
        <f>'Instrument Data'!WR11</f>
        <v>#N/A</v>
      </c>
      <c r="AI11" s="184">
        <f>IF(ISNUMBER('Instrument Data'!WU11),'Instrument Data'!WU11,NA())</f>
        <v>217.90118551447361</v>
      </c>
      <c r="AJ11" s="184" t="e">
        <f>IF(ISNUMBER('Instrument Data'!WV11),'Instrument Data'!WV11,NA())</f>
        <v>#N/A</v>
      </c>
      <c r="AK11" s="32">
        <f>IF(ISNUMBER('Instrument Data'!XB11), 'Instrument Data'!XB11, NA())</f>
        <v>9212460192965684</v>
      </c>
      <c r="AL11" s="32">
        <f>IF(ISNUMBER('Instrument Data'!XC11), 'Instrument Data'!XC11, NA())</f>
        <v>796816474771142.37</v>
      </c>
      <c r="AM11" s="32">
        <f>IF(ISNUMBER('Instrument Data'!XD11), 'Instrument Data'!XD11, NA())</f>
        <v>300.74446125272783</v>
      </c>
      <c r="AN11" s="32">
        <f>IF(ISNUMBER('Instrument Data'!XE11), 'Instrument Data'!XE11, NA())</f>
        <v>32.369562480048742</v>
      </c>
      <c r="AO11" s="32">
        <f>IF(ISNUMBER('Instrument Data'!XF11), 'Instrument Data'!XF11, NA())</f>
        <v>352.90810646982158</v>
      </c>
      <c r="AP11" s="32">
        <f>IF(ISNUMBER('Instrument Data'!XG11), 'Instrument Data'!XG11, NA())</f>
        <v>22.200953117215747</v>
      </c>
      <c r="AQ11" s="202">
        <v>257.09771999999998</v>
      </c>
      <c r="AR11" s="202">
        <f t="shared" si="1"/>
        <v>57.174902756086404</v>
      </c>
      <c r="AS11" s="32">
        <f>IF(ISNUMBER('Instrument Data'!IY11), 'Instrument Data'!IY11, NA())</f>
        <v>9.6413007593886171</v>
      </c>
      <c r="AT11" s="32">
        <f>IF(ISNUMBER('Instrument Data'!IZ11), 'Instrument Data'!IZ11, NA())</f>
        <v>0.58087612994270155</v>
      </c>
    </row>
    <row r="12" spans="1:46" x14ac:dyDescent="0.3">
      <c r="A12" s="201">
        <f t="shared" si="2"/>
        <v>12</v>
      </c>
      <c r="B12" s="175">
        <f t="shared" si="0"/>
        <v>8</v>
      </c>
      <c r="C12" s="183">
        <f>'Instrument Data'!H12</f>
        <v>43119.357118055559</v>
      </c>
      <c r="D12" s="183">
        <f>'Instrument Data'!I12</f>
        <v>43119.359432870369</v>
      </c>
      <c r="E12" s="184">
        <f>IF(ISNUMBER('Instrument Data'!BH12),'Instrument Data'!BH12,NA())</f>
        <v>338.97128030331811</v>
      </c>
      <c r="F12" s="184">
        <f>IF(ISNUMBER('Instrument Data'!BI12),'Instrument Data'!BI12,NA())</f>
        <v>20.603102656318018</v>
      </c>
      <c r="G12" s="184">
        <f>IF(ISNUMBER('Instrument Data'!BJ12),'Instrument Data'!BJ12,NA())</f>
        <v>322.62646394580065</v>
      </c>
      <c r="H12" s="184">
        <f>IF(ISNUMBER('Instrument Data'!BK12),'Instrument Data'!BK12,NA())</f>
        <v>17.224521504993746</v>
      </c>
      <c r="I12" s="184" t="e">
        <f>IF(ISNUMBER('Instrument Data'!BL12),'Instrument Data'!BL12,NA())</f>
        <v>#N/A</v>
      </c>
      <c r="J12" s="184" t="e">
        <f>IF(ISNUMBER('Instrument Data'!BM12),'Instrument Data'!BM12,NA())</f>
        <v>#N/A</v>
      </c>
      <c r="K12" s="32">
        <f>IF(ISNUMBER('Instrument Data'!BP12),'Instrument Data'!BP12,NA())</f>
        <v>4342337291874778.5</v>
      </c>
      <c r="L12" s="32">
        <f>IF(ISNUMBER('Instrument Data'!BQ12),'Instrument Data'!BQ12,NA())</f>
        <v>4812847710401067</v>
      </c>
      <c r="M12" s="184">
        <f>IF(ISNUMBER('Instrument Data'!BT12),'Instrument Data'!BT12,NA())</f>
        <v>553.25499065188819</v>
      </c>
      <c r="N12" s="184">
        <f>IF(ISNUMBER('Instrument Data'!BU12),'Instrument Data'!BU12,NA())</f>
        <v>584.87308276226929</v>
      </c>
      <c r="O12" s="32" t="e">
        <f>'Instrument Data'!JB12</f>
        <v>#N/A</v>
      </c>
      <c r="P12" s="32" t="e">
        <f>'Instrument Data'!JC12</f>
        <v>#N/A</v>
      </c>
      <c r="Q12" s="32" t="e">
        <f>'Instrument Data'!JE12</f>
        <v>#N/A</v>
      </c>
      <c r="R12" s="32" t="e">
        <f>'Instrument Data'!JF12</f>
        <v>#N/A</v>
      </c>
      <c r="S12" s="32">
        <f>'Instrument Data'!KN12</f>
        <v>0</v>
      </c>
      <c r="T12" s="32">
        <f>'Instrument Data'!KO12</f>
        <v>0</v>
      </c>
      <c r="U12" s="184">
        <f>IF(ISNUMBER('Instrument Data'!OL12),'Instrument Data'!OL12,NA())</f>
        <v>411.68961450394994</v>
      </c>
      <c r="V12" s="184">
        <f>IF(ISNUMBER('Instrument Data'!OM12),'Instrument Data'!OM12,NA())</f>
        <v>35.339652350601853</v>
      </c>
      <c r="W12" s="184">
        <f>IF(ISNUMBER('Instrument Data'!ON12),'Instrument Data'!ON12,NA())</f>
        <v>323.4440388142317</v>
      </c>
      <c r="X12" s="184">
        <f>IF(ISNUMBER('Instrument Data'!OO12),'Instrument Data'!OO12,NA())</f>
        <v>22.115783291677172</v>
      </c>
      <c r="Y12" s="184">
        <f>IF(ISNUMBER('Instrument Data'!OP12),'Instrument Data'!OP12,NA())</f>
        <v>420.25816301410345</v>
      </c>
      <c r="Z12" s="184">
        <f>IF(ISNUMBER('Instrument Data'!OQ12),'Instrument Data'!OQ12,NA())</f>
        <v>19.241537500118802</v>
      </c>
      <c r="AA12" s="184">
        <f>IF(ISNUMBER('Instrument Data'!OR12),'Instrument Data'!OR12,NA())</f>
        <v>351.11796833504792</v>
      </c>
      <c r="AB12" s="184">
        <f>IF(ISNUMBER('Instrument Data'!OS12),'Instrument Data'!OS12,NA())</f>
        <v>28.798600111578306</v>
      </c>
      <c r="AC12" s="32">
        <f>IF(ISNUMBER('Instrument Data'!OT12),'Instrument Data'!OT12,NA())</f>
        <v>2772237700464850</v>
      </c>
      <c r="AD12" s="32">
        <f>IF(ISNUMBER('Instrument Data'!OU12),'Instrument Data'!OU12,NA())</f>
        <v>103342601938252</v>
      </c>
      <c r="AE12" s="32">
        <f>IF(ISNUMBER('Instrument Data'!OV12),'Instrument Data'!OV12,NA())</f>
        <v>448.54344833115198</v>
      </c>
      <c r="AF12" s="32">
        <f>IF(ISNUMBER('Instrument Data'!OW12),'Instrument Data'!OW12,NA())</f>
        <v>31.725931435486999</v>
      </c>
      <c r="AG12" s="184">
        <f>IF(ISNUMBER('Instrument Data'!WQ12),'Instrument Data'!WQ12,NA())</f>
        <v>38.214975301402852</v>
      </c>
      <c r="AH12" s="184" t="e">
        <f>'Instrument Data'!WR12</f>
        <v>#N/A</v>
      </c>
      <c r="AI12" s="184">
        <f>IF(ISNUMBER('Instrument Data'!WU12),'Instrument Data'!WU12,NA())</f>
        <v>325.36747544586916</v>
      </c>
      <c r="AJ12" s="184" t="e">
        <f>IF(ISNUMBER('Instrument Data'!WV12),'Instrument Data'!WV12,NA())</f>
        <v>#N/A</v>
      </c>
      <c r="AK12" s="32">
        <f>IF(ISNUMBER('Instrument Data'!XB12), 'Instrument Data'!XB12, NA())</f>
        <v>5111716280477624</v>
      </c>
      <c r="AL12" s="32">
        <f>IF(ISNUMBER('Instrument Data'!XC12), 'Instrument Data'!XC12, NA())</f>
        <v>1441065909574536.7</v>
      </c>
      <c r="AM12" s="32">
        <f>IF(ISNUMBER('Instrument Data'!XD12), 'Instrument Data'!XD12, NA())</f>
        <v>400.1902684013296</v>
      </c>
      <c r="AN12" s="32">
        <f>IF(ISNUMBER('Instrument Data'!XE12), 'Instrument Data'!XE12, NA())</f>
        <v>66.267467472681574</v>
      </c>
      <c r="AO12" s="32">
        <f>IF(ISNUMBER('Instrument Data'!XF12), 'Instrument Data'!XF12, NA())</f>
        <v>422.13943941623944</v>
      </c>
      <c r="AP12" s="32">
        <f>IF(ISNUMBER('Instrument Data'!XG12), 'Instrument Data'!XG12, NA())</f>
        <v>43.755636095174445</v>
      </c>
      <c r="AQ12" s="202">
        <v>376.88162</v>
      </c>
      <c r="AR12" s="202">
        <f t="shared" si="1"/>
        <v>79.41404296314964</v>
      </c>
      <c r="AS12" s="32">
        <f>IF(ISNUMBER('Instrument Data'!IY12), 'Instrument Data'!IY12, NA())</f>
        <v>16.13814263594065</v>
      </c>
      <c r="AT12" s="32">
        <f>IF(ISNUMBER('Instrument Data'!IZ12), 'Instrument Data'!IZ12, NA())</f>
        <v>4.1055737780522668</v>
      </c>
    </row>
    <row r="13" spans="1:46" x14ac:dyDescent="0.3">
      <c r="A13" s="201">
        <f t="shared" si="2"/>
        <v>13</v>
      </c>
      <c r="B13" s="175">
        <f t="shared" si="0"/>
        <v>9</v>
      </c>
      <c r="C13" s="183">
        <f>'Instrument Data'!H13</f>
        <v>43119.359780092593</v>
      </c>
      <c r="D13" s="183">
        <f>'Instrument Data'!I13</f>
        <v>43119.365856481483</v>
      </c>
      <c r="E13" s="184">
        <f>IF(ISNUMBER('Instrument Data'!BH13),'Instrument Data'!BH13,NA())</f>
        <v>56.601595608352127</v>
      </c>
      <c r="F13" s="184">
        <f>IF(ISNUMBER('Instrument Data'!BI13),'Instrument Data'!BI13,NA())</f>
        <v>54.706377786886875</v>
      </c>
      <c r="G13" s="184">
        <f>IF(ISNUMBER('Instrument Data'!BJ13),'Instrument Data'!BJ13,NA())</f>
        <v>100.96879783799555</v>
      </c>
      <c r="H13" s="184">
        <f>IF(ISNUMBER('Instrument Data'!BK13),'Instrument Data'!BK13,NA())</f>
        <v>82.554605843990259</v>
      </c>
      <c r="I13" s="184" t="e">
        <f>IF(ISNUMBER('Instrument Data'!BL13),'Instrument Data'!BL13,NA())</f>
        <v>#N/A</v>
      </c>
      <c r="J13" s="184" t="e">
        <f>IF(ISNUMBER('Instrument Data'!BM13),'Instrument Data'!BM13,NA())</f>
        <v>#N/A</v>
      </c>
      <c r="K13" s="32" t="e">
        <f>IF(ISNUMBER('Instrument Data'!BP13),'Instrument Data'!BP13,NA())</f>
        <v>#N/A</v>
      </c>
      <c r="L13" s="32" t="e">
        <f>IF(ISNUMBER('Instrument Data'!BQ13),'Instrument Data'!BQ13,NA())</f>
        <v>#N/A</v>
      </c>
      <c r="M13" s="184" t="e">
        <f>IF(ISNUMBER('Instrument Data'!BT13),'Instrument Data'!BT13,NA())</f>
        <v>#N/A</v>
      </c>
      <c r="N13" s="184" t="e">
        <f>IF(ISNUMBER('Instrument Data'!BU13),'Instrument Data'!BU13,NA())</f>
        <v>#N/A</v>
      </c>
      <c r="O13" s="32" t="e">
        <f>'Instrument Data'!JB13</f>
        <v>#N/A</v>
      </c>
      <c r="P13" s="32" t="e">
        <f>'Instrument Data'!JC13</f>
        <v>#N/A</v>
      </c>
      <c r="Q13" s="32" t="e">
        <f>'Instrument Data'!JE13</f>
        <v>#N/A</v>
      </c>
      <c r="R13" s="32" t="e">
        <f>'Instrument Data'!JF13</f>
        <v>#N/A</v>
      </c>
      <c r="S13" s="32">
        <f>'Instrument Data'!KN13</f>
        <v>0</v>
      </c>
      <c r="T13" s="32">
        <f>'Instrument Data'!KO13</f>
        <v>0</v>
      </c>
      <c r="U13" s="184">
        <f>IF(ISNUMBER('Instrument Data'!OL13),'Instrument Data'!OL13,NA())</f>
        <v>75.750326477251676</v>
      </c>
      <c r="V13" s="184">
        <f>IF(ISNUMBER('Instrument Data'!OM13),'Instrument Data'!OM13,NA())</f>
        <v>67.028897882665433</v>
      </c>
      <c r="W13" s="184">
        <f>IF(ISNUMBER('Instrument Data'!ON13),'Instrument Data'!ON13,NA())</f>
        <v>36.27729309537132</v>
      </c>
      <c r="X13" s="184">
        <f>IF(ISNUMBER('Instrument Data'!OO13),'Instrument Data'!OO13,NA())</f>
        <v>64.443194414401972</v>
      </c>
      <c r="Y13" s="184">
        <f>IF(ISNUMBER('Instrument Data'!OP13),'Instrument Data'!OP13,NA())</f>
        <v>56.896483835721497</v>
      </c>
      <c r="Z13" s="184">
        <f>IF(ISNUMBER('Instrument Data'!OQ13),'Instrument Data'!OQ13,NA())</f>
        <v>17.999249193799148</v>
      </c>
      <c r="AA13" s="184">
        <f>IF(ISNUMBER('Instrument Data'!OR13),'Instrument Data'!OR13,NA())</f>
        <v>49.552582744728845</v>
      </c>
      <c r="AB13" s="184">
        <f>IF(ISNUMBER('Instrument Data'!OS13),'Instrument Data'!OS13,NA())</f>
        <v>34.090657613232878</v>
      </c>
      <c r="AC13" s="32" t="e">
        <f>IF(ISNUMBER('Instrument Data'!OT13),'Instrument Data'!OT13,NA())</f>
        <v>#N/A</v>
      </c>
      <c r="AD13" s="32" t="e">
        <f>IF(ISNUMBER('Instrument Data'!OU13),'Instrument Data'!OU13,NA())</f>
        <v>#N/A</v>
      </c>
      <c r="AE13" s="32" t="e">
        <f>IF(ISNUMBER('Instrument Data'!OV13),'Instrument Data'!OV13,NA())</f>
        <v>#N/A</v>
      </c>
      <c r="AF13" s="32" t="e">
        <f>IF(ISNUMBER('Instrument Data'!OW13),'Instrument Data'!OW13,NA())</f>
        <v>#N/A</v>
      </c>
      <c r="AG13" s="184">
        <f>IF(ISNUMBER('Instrument Data'!WQ13),'Instrument Data'!WQ13,NA())</f>
        <v>3.1983309281358854</v>
      </c>
      <c r="AH13" s="184" t="e">
        <f>'Instrument Data'!WR13</f>
        <v>#N/A</v>
      </c>
      <c r="AI13" s="184">
        <f>IF(ISNUMBER('Instrument Data'!WU13),'Instrument Data'!WU13,NA())</f>
        <v>201.74087392857123</v>
      </c>
      <c r="AJ13" s="184" t="e">
        <f>IF(ISNUMBER('Instrument Data'!WV13),'Instrument Data'!WV13,NA())</f>
        <v>#N/A</v>
      </c>
      <c r="AK13" s="32">
        <f>IF(ISNUMBER('Instrument Data'!XB13), 'Instrument Data'!XB13, NA())</f>
        <v>2.3888577172278932E+16</v>
      </c>
      <c r="AL13" s="32">
        <f>IF(ISNUMBER('Instrument Data'!XC13), 'Instrument Data'!XC13, NA())</f>
        <v>2.1019073954958006E+17</v>
      </c>
      <c r="AM13" s="32">
        <f>IF(ISNUMBER('Instrument Data'!XD13), 'Instrument Data'!XD13, NA())</f>
        <v>5216.034929579936</v>
      </c>
      <c r="AN13" s="32">
        <f>IF(ISNUMBER('Instrument Data'!XE13), 'Instrument Data'!XE13, NA())</f>
        <v>79502.474223964891</v>
      </c>
      <c r="AO13" s="32">
        <f>IF(ISNUMBER('Instrument Data'!XF13), 'Instrument Data'!XF13, NA())</f>
        <v>23657.393452059983</v>
      </c>
      <c r="AP13" s="32">
        <f>IF(ISNUMBER('Instrument Data'!XG13), 'Instrument Data'!XG13, NA())</f>
        <v>355249.29701386561</v>
      </c>
      <c r="AQ13" s="202">
        <v>68.991089000000002</v>
      </c>
      <c r="AR13" s="202">
        <f t="shared" si="1"/>
        <v>28.555048843527423</v>
      </c>
      <c r="AS13" s="32" t="e">
        <f>IF(ISNUMBER('Instrument Data'!IY13), 'Instrument Data'!IY13, NA())</f>
        <v>#N/A</v>
      </c>
      <c r="AT13" s="32" t="e">
        <f>IF(ISNUMBER('Instrument Data'!IZ13), 'Instrument Data'!IZ13, NA())</f>
        <v>#N/A</v>
      </c>
    </row>
    <row r="14" spans="1:46" x14ac:dyDescent="0.3">
      <c r="A14" s="201">
        <f t="shared" si="2"/>
        <v>14</v>
      </c>
      <c r="B14" s="175">
        <f t="shared" si="0"/>
        <v>10</v>
      </c>
      <c r="C14" s="183" t="str">
        <f>'Instrument Data'!H14</f>
        <v/>
      </c>
      <c r="D14" s="183" t="str">
        <f>'Instrument Data'!I14</f>
        <v/>
      </c>
      <c r="E14" s="184" t="e">
        <f>IF(ISNUMBER('Instrument Data'!BH14),'Instrument Data'!BH14,NA())</f>
        <v>#N/A</v>
      </c>
      <c r="F14" s="184" t="e">
        <f>IF(ISNUMBER('Instrument Data'!BI14),'Instrument Data'!BI14,NA())</f>
        <v>#N/A</v>
      </c>
      <c r="G14" s="184" t="e">
        <f>IF(ISNUMBER('Instrument Data'!BJ14),'Instrument Data'!BJ14,NA())</f>
        <v>#N/A</v>
      </c>
      <c r="H14" s="184" t="e">
        <f>IF(ISNUMBER('Instrument Data'!BK14),'Instrument Data'!BK14,NA())</f>
        <v>#N/A</v>
      </c>
      <c r="I14" s="184" t="e">
        <f>IF(ISNUMBER('Instrument Data'!BL14),'Instrument Data'!BL14,NA())</f>
        <v>#N/A</v>
      </c>
      <c r="J14" s="184" t="e">
        <f>IF(ISNUMBER('Instrument Data'!BM14),'Instrument Data'!BM14,NA())</f>
        <v>#N/A</v>
      </c>
      <c r="K14" s="32" t="e">
        <f>IF(ISNUMBER('Instrument Data'!BP14),'Instrument Data'!BP14,NA())</f>
        <v>#N/A</v>
      </c>
      <c r="L14" s="32" t="e">
        <f>IF(ISNUMBER('Instrument Data'!BQ14),'Instrument Data'!BQ14,NA())</f>
        <v>#N/A</v>
      </c>
      <c r="M14" s="184" t="e">
        <f>IF(ISNUMBER('Instrument Data'!BT14),'Instrument Data'!BT14,NA())</f>
        <v>#N/A</v>
      </c>
      <c r="N14" s="184" t="e">
        <f>IF(ISNUMBER('Instrument Data'!BU14),'Instrument Data'!BU14,NA())</f>
        <v>#N/A</v>
      </c>
      <c r="O14" s="32" t="e">
        <f>'Instrument Data'!JB14</f>
        <v>#N/A</v>
      </c>
      <c r="P14" s="32" t="e">
        <f>'Instrument Data'!JC14</f>
        <v>#N/A</v>
      </c>
      <c r="Q14" s="32" t="e">
        <f>'Instrument Data'!JE14</f>
        <v>#N/A</v>
      </c>
      <c r="R14" s="32" t="e">
        <f>'Instrument Data'!JF14</f>
        <v>#N/A</v>
      </c>
      <c r="S14" s="32">
        <f>'Instrument Data'!KN14</f>
        <v>0</v>
      </c>
      <c r="T14" s="32">
        <f>'Instrument Data'!KO14</f>
        <v>0</v>
      </c>
      <c r="U14" s="184" t="e">
        <f>IF(ISNUMBER('Instrument Data'!OL14),'Instrument Data'!OL14,NA())</f>
        <v>#N/A</v>
      </c>
      <c r="V14" s="184" t="e">
        <f>IF(ISNUMBER('Instrument Data'!OM14),'Instrument Data'!OM14,NA())</f>
        <v>#N/A</v>
      </c>
      <c r="W14" s="184" t="e">
        <f>IF(ISNUMBER('Instrument Data'!ON14),'Instrument Data'!ON14,NA())</f>
        <v>#N/A</v>
      </c>
      <c r="X14" s="184" t="e">
        <f>IF(ISNUMBER('Instrument Data'!OO14),'Instrument Data'!OO14,NA())</f>
        <v>#N/A</v>
      </c>
      <c r="Y14" s="184" t="e">
        <f>IF(ISNUMBER('Instrument Data'!OP14),'Instrument Data'!OP14,NA())</f>
        <v>#N/A</v>
      </c>
      <c r="Z14" s="184" t="e">
        <f>IF(ISNUMBER('Instrument Data'!OQ14),'Instrument Data'!OQ14,NA())</f>
        <v>#N/A</v>
      </c>
      <c r="AA14" s="184" t="e">
        <f>IF(ISNUMBER('Instrument Data'!OR14),'Instrument Data'!OR14,NA())</f>
        <v>#N/A</v>
      </c>
      <c r="AB14" s="184" t="e">
        <f>IF(ISNUMBER('Instrument Data'!OS14),'Instrument Data'!OS14,NA())</f>
        <v>#N/A</v>
      </c>
      <c r="AC14" s="32" t="e">
        <f>IF(ISNUMBER('Instrument Data'!OT14),'Instrument Data'!OT14,NA())</f>
        <v>#N/A</v>
      </c>
      <c r="AD14" s="32" t="e">
        <f>IF(ISNUMBER('Instrument Data'!OU14),'Instrument Data'!OU14,NA())</f>
        <v>#N/A</v>
      </c>
      <c r="AE14" s="32" t="e">
        <f>IF(ISNUMBER('Instrument Data'!OV14),'Instrument Data'!OV14,NA())</f>
        <v>#N/A</v>
      </c>
      <c r="AF14" s="32" t="e">
        <f>IF(ISNUMBER('Instrument Data'!OW14),'Instrument Data'!OW14,NA())</f>
        <v>#N/A</v>
      </c>
      <c r="AG14" s="184" t="e">
        <f>IF(ISNUMBER('Instrument Data'!WQ14),'Instrument Data'!WQ14,NA())</f>
        <v>#N/A</v>
      </c>
      <c r="AH14" s="184">
        <f>'Instrument Data'!WR14</f>
        <v>0</v>
      </c>
      <c r="AI14" s="184" t="e">
        <f>IF(ISNUMBER('Instrument Data'!WU14),'Instrument Data'!WU14,NA())</f>
        <v>#N/A</v>
      </c>
      <c r="AJ14" s="184" t="e">
        <f>IF(ISNUMBER('Instrument Data'!WV14),'Instrument Data'!WV14,NA())</f>
        <v>#N/A</v>
      </c>
      <c r="AK14" s="32" t="e">
        <f>IF(ISNUMBER('Instrument Data'!XB14), 'Instrument Data'!XB14, NA())</f>
        <v>#N/A</v>
      </c>
      <c r="AL14" s="32" t="e">
        <f>IF(ISNUMBER('Instrument Data'!XC14), 'Instrument Data'!XC14, NA())</f>
        <v>#N/A</v>
      </c>
      <c r="AM14" s="32" t="e">
        <f>IF(ISNUMBER('Instrument Data'!XD14), 'Instrument Data'!XD14, NA())</f>
        <v>#N/A</v>
      </c>
      <c r="AN14" s="32" t="e">
        <f>IF(ISNUMBER('Instrument Data'!XE14), 'Instrument Data'!XE14, NA())</f>
        <v>#N/A</v>
      </c>
      <c r="AO14" s="32" t="e">
        <f>IF(ISNUMBER('Instrument Data'!XF14), 'Instrument Data'!XF14, NA())</f>
        <v>#N/A</v>
      </c>
      <c r="AP14" s="32" t="e">
        <f>IF(ISNUMBER('Instrument Data'!XG14), 'Instrument Data'!XG14, NA())</f>
        <v>#N/A</v>
      </c>
      <c r="AQ14" s="202"/>
      <c r="AR14" s="202">
        <f t="shared" si="1"/>
        <v>25</v>
      </c>
      <c r="AS14" s="32" t="e">
        <f>IF(ISNUMBER('Instrument Data'!IY14), 'Instrument Data'!IY14, NA())</f>
        <v>#N/A</v>
      </c>
      <c r="AT14" s="32" t="e">
        <f>IF(ISNUMBER('Instrument Data'!IZ14), 'Instrument Data'!IZ14, NA())</f>
        <v>#N/A</v>
      </c>
    </row>
    <row r="15" spans="1:46" x14ac:dyDescent="0.3">
      <c r="A15" s="201">
        <f t="shared" si="2"/>
        <v>15</v>
      </c>
      <c r="B15" s="175">
        <f t="shared" si="0"/>
        <v>11</v>
      </c>
      <c r="C15" s="183">
        <f>'Instrument Data'!H15</f>
        <v>43120.400231481479</v>
      </c>
      <c r="D15" s="183">
        <f>'Instrument Data'!I15</f>
        <v>43120.406076388892</v>
      </c>
      <c r="E15" s="184">
        <f>IF(ISNUMBER('Instrument Data'!BH15),'Instrument Data'!BH15,NA())</f>
        <v>291.31245800983709</v>
      </c>
      <c r="F15" s="184" t="e">
        <f>IF(ISNUMBER('Instrument Data'!BI15),'Instrument Data'!BI15,NA())</f>
        <v>#N/A</v>
      </c>
      <c r="G15" s="184" t="e">
        <f>IF(ISNUMBER('Instrument Data'!BJ15),'Instrument Data'!BJ15,NA())</f>
        <v>#N/A</v>
      </c>
      <c r="H15" s="184" t="e">
        <f>IF(ISNUMBER('Instrument Data'!BK15),'Instrument Data'!BK15,NA())</f>
        <v>#N/A</v>
      </c>
      <c r="I15" s="184" t="e">
        <f>IF(ISNUMBER('Instrument Data'!BL15),'Instrument Data'!BL15,NA())</f>
        <v>#N/A</v>
      </c>
      <c r="J15" s="184" t="e">
        <f>IF(ISNUMBER('Instrument Data'!BM15),'Instrument Data'!BM15,NA())</f>
        <v>#N/A</v>
      </c>
      <c r="K15" s="32" t="e">
        <f>IF(ISNUMBER('Instrument Data'!BP15),'Instrument Data'!BP15,NA())</f>
        <v>#N/A</v>
      </c>
      <c r="L15" s="32" t="e">
        <f>IF(ISNUMBER('Instrument Data'!BQ15),'Instrument Data'!BQ15,NA())</f>
        <v>#N/A</v>
      </c>
      <c r="M15" s="184" t="e">
        <f>IF(ISNUMBER('Instrument Data'!BT15),'Instrument Data'!BT15,NA())</f>
        <v>#N/A</v>
      </c>
      <c r="N15" s="184" t="e">
        <f>IF(ISNUMBER('Instrument Data'!BU15),'Instrument Data'!BU15,NA())</f>
        <v>#N/A</v>
      </c>
      <c r="O15" s="32" t="e">
        <f>'Instrument Data'!JB15</f>
        <v>#N/A</v>
      </c>
      <c r="P15" s="32" t="e">
        <f>'Instrument Data'!JC15</f>
        <v>#N/A</v>
      </c>
      <c r="Q15" s="32" t="e">
        <f>'Instrument Data'!JE15</f>
        <v>#N/A</v>
      </c>
      <c r="R15" s="32" t="e">
        <f>'Instrument Data'!JF15</f>
        <v>#N/A</v>
      </c>
      <c r="S15" s="32">
        <f>'Instrument Data'!KN15</f>
        <v>0</v>
      </c>
      <c r="T15" s="32">
        <f>'Instrument Data'!KO15</f>
        <v>0</v>
      </c>
      <c r="U15" s="184" t="e">
        <f>IF(ISNUMBER('Instrument Data'!OL15),'Instrument Data'!OL15,NA())</f>
        <v>#N/A</v>
      </c>
      <c r="V15" s="184" t="e">
        <f>IF(ISNUMBER('Instrument Data'!OM15),'Instrument Data'!OM15,NA())</f>
        <v>#N/A</v>
      </c>
      <c r="W15" s="184" t="e">
        <f>IF(ISNUMBER('Instrument Data'!ON15),'Instrument Data'!ON15,NA())</f>
        <v>#N/A</v>
      </c>
      <c r="X15" s="184" t="e">
        <f>IF(ISNUMBER('Instrument Data'!OO15),'Instrument Data'!OO15,NA())</f>
        <v>#N/A</v>
      </c>
      <c r="Y15" s="184" t="e">
        <f>IF(ISNUMBER('Instrument Data'!OP15),'Instrument Data'!OP15,NA())</f>
        <v>#N/A</v>
      </c>
      <c r="Z15" s="184" t="e">
        <f>IF(ISNUMBER('Instrument Data'!OQ15),'Instrument Data'!OQ15,NA())</f>
        <v>#N/A</v>
      </c>
      <c r="AA15" s="184" t="e">
        <f>IF(ISNUMBER('Instrument Data'!OR15),'Instrument Data'!OR15,NA())</f>
        <v>#N/A</v>
      </c>
      <c r="AB15" s="184" t="e">
        <f>IF(ISNUMBER('Instrument Data'!OS15),'Instrument Data'!OS15,NA())</f>
        <v>#N/A</v>
      </c>
      <c r="AC15" s="32" t="e">
        <f>IF(ISNUMBER('Instrument Data'!OT15),'Instrument Data'!OT15,NA())</f>
        <v>#N/A</v>
      </c>
      <c r="AD15" s="32" t="e">
        <f>IF(ISNUMBER('Instrument Data'!OU15),'Instrument Data'!OU15,NA())</f>
        <v>#N/A</v>
      </c>
      <c r="AE15" s="32" t="e">
        <f>IF(ISNUMBER('Instrument Data'!OV15),'Instrument Data'!OV15,NA())</f>
        <v>#N/A</v>
      </c>
      <c r="AF15" s="32" t="e">
        <f>IF(ISNUMBER('Instrument Data'!OW15),'Instrument Data'!OW15,NA())</f>
        <v>#N/A</v>
      </c>
      <c r="AG15" s="184">
        <f>IF(ISNUMBER('Instrument Data'!WQ15),'Instrument Data'!WQ15,NA())</f>
        <v>12.879861190059636</v>
      </c>
      <c r="AH15" s="184" t="e">
        <f>'Instrument Data'!WR15</f>
        <v>#N/A</v>
      </c>
      <c r="AI15" s="184">
        <f>IF(ISNUMBER('Instrument Data'!WU15),'Instrument Data'!WU15,NA())</f>
        <v>35.667307910934355</v>
      </c>
      <c r="AJ15" s="184" t="e">
        <f>IF(ISNUMBER('Instrument Data'!WV15),'Instrument Data'!WV15,NA())</f>
        <v>#N/A</v>
      </c>
      <c r="AK15" s="32" t="e">
        <f>IF(ISNUMBER('Instrument Data'!XB15), 'Instrument Data'!XB15, NA())</f>
        <v>#N/A</v>
      </c>
      <c r="AL15" s="32" t="e">
        <f>IF(ISNUMBER('Instrument Data'!XC15), 'Instrument Data'!XC15, NA())</f>
        <v>#N/A</v>
      </c>
      <c r="AM15" s="32" t="e">
        <f>IF(ISNUMBER('Instrument Data'!XD15), 'Instrument Data'!XD15, NA())</f>
        <v>#N/A</v>
      </c>
      <c r="AN15" s="32" t="e">
        <f>IF(ISNUMBER('Instrument Data'!XE15), 'Instrument Data'!XE15, NA())</f>
        <v>#N/A</v>
      </c>
      <c r="AO15" s="32" t="e">
        <f>IF(ISNUMBER('Instrument Data'!XF15), 'Instrument Data'!XF15, NA())</f>
        <v>#N/A</v>
      </c>
      <c r="AP15" s="32" t="e">
        <f>IF(ISNUMBER('Instrument Data'!XG15), 'Instrument Data'!XG15, NA())</f>
        <v>#N/A</v>
      </c>
      <c r="AQ15" s="202">
        <v>35.667304999999999</v>
      </c>
      <c r="AR15" s="202">
        <f t="shared" si="1"/>
        <v>25.99781271258259</v>
      </c>
      <c r="AS15" s="32" t="e">
        <f>IF(ISNUMBER('Instrument Data'!IY15), 'Instrument Data'!IY15, NA())</f>
        <v>#N/A</v>
      </c>
      <c r="AT15" s="32" t="e">
        <f>IF(ISNUMBER('Instrument Data'!IZ15), 'Instrument Data'!IZ15, NA())</f>
        <v>#N/A</v>
      </c>
    </row>
    <row r="16" spans="1:46" x14ac:dyDescent="0.3">
      <c r="A16" s="201">
        <f t="shared" si="2"/>
        <v>16</v>
      </c>
      <c r="B16" s="175">
        <f t="shared" si="0"/>
        <v>12</v>
      </c>
      <c r="C16" s="183">
        <f>'Instrument Data'!H16</f>
        <v>43120.406770833331</v>
      </c>
      <c r="D16" s="183">
        <f>'Instrument Data'!I16</f>
        <v>43120.408854166664</v>
      </c>
      <c r="E16" s="184">
        <f>IF(ISNUMBER('Instrument Data'!BH16),'Instrument Data'!BH16,NA())</f>
        <v>39.714698062115318</v>
      </c>
      <c r="F16" s="184" t="e">
        <f>IF(ISNUMBER('Instrument Data'!BI16),'Instrument Data'!BI16,NA())</f>
        <v>#N/A</v>
      </c>
      <c r="G16" s="184">
        <f>IF(ISNUMBER('Instrument Data'!BJ16),'Instrument Data'!BJ16,NA())</f>
        <v>128.50042673435505</v>
      </c>
      <c r="H16" s="184">
        <f>IF(ISNUMBER('Instrument Data'!BK16),'Instrument Data'!BK16,NA())</f>
        <v>4.3615689750693134</v>
      </c>
      <c r="I16" s="184">
        <f>IF(ISNUMBER('Instrument Data'!BL16),'Instrument Data'!BL16,NA())</f>
        <v>199.94823099907751</v>
      </c>
      <c r="J16" s="184">
        <f>IF(ISNUMBER('Instrument Data'!BM16),'Instrument Data'!BM16,NA())</f>
        <v>27.27607608197788</v>
      </c>
      <c r="K16" s="32">
        <f>IF(ISNUMBER('Instrument Data'!BP16),'Instrument Data'!BP16,NA())</f>
        <v>2055909285279834</v>
      </c>
      <c r="L16" s="32">
        <f>IF(ISNUMBER('Instrument Data'!BQ16),'Instrument Data'!BQ16,NA())</f>
        <v>1726843065876635.7</v>
      </c>
      <c r="M16" s="184">
        <f>IF(ISNUMBER('Instrument Data'!BT16),'Instrument Data'!BT16,NA())</f>
        <v>255.51154295399465</v>
      </c>
      <c r="N16" s="184">
        <f>IF(ISNUMBER('Instrument Data'!BU16),'Instrument Data'!BU16,NA())</f>
        <v>242.79360602803695</v>
      </c>
      <c r="O16" s="32" t="e">
        <f>'Instrument Data'!JB16</f>
        <v>#N/A</v>
      </c>
      <c r="P16" s="32" t="e">
        <f>'Instrument Data'!JC16</f>
        <v>#N/A</v>
      </c>
      <c r="Q16" s="32" t="e">
        <f>'Instrument Data'!JE16</f>
        <v>#N/A</v>
      </c>
      <c r="R16" s="32" t="e">
        <f>'Instrument Data'!JF16</f>
        <v>#N/A</v>
      </c>
      <c r="S16" s="32">
        <f>'Instrument Data'!KN16</f>
        <v>0</v>
      </c>
      <c r="T16" s="32">
        <f>'Instrument Data'!KO16</f>
        <v>0</v>
      </c>
      <c r="U16" s="184" t="e">
        <f>IF(ISNUMBER('Instrument Data'!OL16),'Instrument Data'!OL16,NA())</f>
        <v>#N/A</v>
      </c>
      <c r="V16" s="184" t="e">
        <f>IF(ISNUMBER('Instrument Data'!OM16),'Instrument Data'!OM16,NA())</f>
        <v>#N/A</v>
      </c>
      <c r="W16" s="184">
        <f>IF(ISNUMBER('Instrument Data'!ON16),'Instrument Data'!ON16,NA())</f>
        <v>196.04430553246181</v>
      </c>
      <c r="X16" s="184">
        <f>IF(ISNUMBER('Instrument Data'!OO16),'Instrument Data'!OO16,NA())</f>
        <v>25.695562014590294</v>
      </c>
      <c r="Y16" s="184">
        <f>IF(ISNUMBER('Instrument Data'!OP16),'Instrument Data'!OP16,NA())</f>
        <v>262.96581502764849</v>
      </c>
      <c r="Z16" s="184" t="e">
        <f>IF(ISNUMBER('Instrument Data'!OQ16),'Instrument Data'!OQ16,NA())</f>
        <v>#N/A</v>
      </c>
      <c r="AA16" s="184">
        <f>IF(ISNUMBER('Instrument Data'!OR16),'Instrument Data'!OR16,NA())</f>
        <v>215.8433996965359</v>
      </c>
      <c r="AB16" s="184">
        <f>IF(ISNUMBER('Instrument Data'!OS16),'Instrument Data'!OS16,NA())</f>
        <v>25.161066650113504</v>
      </c>
      <c r="AC16" s="32">
        <f>IF(ISNUMBER('Instrument Data'!OT16),'Instrument Data'!OT16,NA())</f>
        <v>2617248066832260</v>
      </c>
      <c r="AD16" s="32">
        <f>IF(ISNUMBER('Instrument Data'!OU16),'Instrument Data'!OU16,NA())</f>
        <v>61239715333247.203</v>
      </c>
      <c r="AE16" s="32">
        <f>IF(ISNUMBER('Instrument Data'!OV16),'Instrument Data'!OV16,NA())</f>
        <v>350.25147243730601</v>
      </c>
      <c r="AF16" s="32">
        <f>IF(ISNUMBER('Instrument Data'!OW16),'Instrument Data'!OW16,NA())</f>
        <v>25.672362594505501</v>
      </c>
      <c r="AG16" s="184">
        <f>IF(ISNUMBER('Instrument Data'!WQ16),'Instrument Data'!WQ16,NA())</f>
        <v>38.861969299482098</v>
      </c>
      <c r="AH16" s="184" t="e">
        <f>'Instrument Data'!WR16</f>
        <v>#N/A</v>
      </c>
      <c r="AI16" s="184">
        <f>IF(ISNUMBER('Instrument Data'!WU16),'Instrument Data'!WU16,NA())</f>
        <v>207.8910501377996</v>
      </c>
      <c r="AJ16" s="184" t="e">
        <f>IF(ISNUMBER('Instrument Data'!WV16),'Instrument Data'!WV16,NA())</f>
        <v>#N/A</v>
      </c>
      <c r="AK16" s="32">
        <f>IF(ISNUMBER('Instrument Data'!XB16), 'Instrument Data'!XB16, NA())</f>
        <v>5187872143815517</v>
      </c>
      <c r="AL16" s="32">
        <f>IF(ISNUMBER('Instrument Data'!XC16), 'Instrument Data'!XC16, NA())</f>
        <v>444407038303353.5</v>
      </c>
      <c r="AM16" s="32">
        <f>IF(ISNUMBER('Instrument Data'!XD16), 'Instrument Data'!XD16, NA())</f>
        <v>227.92079706833192</v>
      </c>
      <c r="AN16" s="32">
        <f>IF(ISNUMBER('Instrument Data'!XE16), 'Instrument Data'!XE16, NA())</f>
        <v>25.367900448174392</v>
      </c>
      <c r="AO16" s="32">
        <f>IF(ISNUMBER('Instrument Data'!XF16), 'Instrument Data'!XF16, NA())</f>
        <v>263.22992820097801</v>
      </c>
      <c r="AP16" s="32">
        <f>IF(ISNUMBER('Instrument Data'!XG16), 'Instrument Data'!XG16, NA())</f>
        <v>32.000155976449435</v>
      </c>
      <c r="AQ16" s="202">
        <v>227.54006999999999</v>
      </c>
      <c r="AR16" s="202">
        <f t="shared" si="1"/>
        <v>51.922820977140645</v>
      </c>
      <c r="AS16" s="32">
        <f>IF(ISNUMBER('Instrument Data'!IY16), 'Instrument Data'!IY16, NA())</f>
        <v>15.529494695648509</v>
      </c>
      <c r="AT16" s="32">
        <f>IF(ISNUMBER('Instrument Data'!IZ16), 'Instrument Data'!IZ16, NA())</f>
        <v>2.8508512179533771</v>
      </c>
    </row>
    <row r="17" spans="1:46" x14ac:dyDescent="0.3">
      <c r="A17" s="201">
        <f t="shared" si="2"/>
        <v>17</v>
      </c>
      <c r="B17" s="175">
        <f t="shared" si="0"/>
        <v>13</v>
      </c>
      <c r="C17" s="183">
        <f>'Instrument Data'!H17</f>
        <v>43120.40960648148</v>
      </c>
      <c r="D17" s="183">
        <f>'Instrument Data'!I17</f>
        <v>43120.411805555559</v>
      </c>
      <c r="E17" s="184">
        <f>IF(ISNUMBER('Instrument Data'!BH17),'Instrument Data'!BH17,NA())</f>
        <v>443.31150056407972</v>
      </c>
      <c r="F17" s="184" t="e">
        <f>IF(ISNUMBER('Instrument Data'!BI17),'Instrument Data'!BI17,NA())</f>
        <v>#N/A</v>
      </c>
      <c r="G17" s="184" t="e">
        <f>IF(ISNUMBER('Instrument Data'!BJ17),'Instrument Data'!BJ17,NA())</f>
        <v>#N/A</v>
      </c>
      <c r="H17" s="184" t="e">
        <f>IF(ISNUMBER('Instrument Data'!BK17),'Instrument Data'!BK17,NA())</f>
        <v>#N/A</v>
      </c>
      <c r="I17" s="184" t="e">
        <f>IF(ISNUMBER('Instrument Data'!BL17),'Instrument Data'!BL17,NA())</f>
        <v>#N/A</v>
      </c>
      <c r="J17" s="184" t="e">
        <f>IF(ISNUMBER('Instrument Data'!BM17),'Instrument Data'!BM17,NA())</f>
        <v>#N/A</v>
      </c>
      <c r="K17" s="32" t="e">
        <f>IF(ISNUMBER('Instrument Data'!BP17),'Instrument Data'!BP17,NA())</f>
        <v>#N/A</v>
      </c>
      <c r="L17" s="32" t="e">
        <f>IF(ISNUMBER('Instrument Data'!BQ17),'Instrument Data'!BQ17,NA())</f>
        <v>#N/A</v>
      </c>
      <c r="M17" s="184" t="e">
        <f>IF(ISNUMBER('Instrument Data'!BT17),'Instrument Data'!BT17,NA())</f>
        <v>#N/A</v>
      </c>
      <c r="N17" s="184" t="e">
        <f>IF(ISNUMBER('Instrument Data'!BU17),'Instrument Data'!BU17,NA())</f>
        <v>#N/A</v>
      </c>
      <c r="O17" s="32" t="e">
        <f>'Instrument Data'!JB17</f>
        <v>#N/A</v>
      </c>
      <c r="P17" s="32" t="e">
        <f>'Instrument Data'!JC17</f>
        <v>#N/A</v>
      </c>
      <c r="Q17" s="32" t="e">
        <f>'Instrument Data'!JE17</f>
        <v>#N/A</v>
      </c>
      <c r="R17" s="32" t="e">
        <f>'Instrument Data'!JF17</f>
        <v>#N/A</v>
      </c>
      <c r="S17" s="32">
        <f>'Instrument Data'!KN17</f>
        <v>0</v>
      </c>
      <c r="T17" s="32">
        <f>'Instrument Data'!KO17</f>
        <v>0</v>
      </c>
      <c r="U17" s="184" t="e">
        <f>IF(ISNUMBER('Instrument Data'!OL17),'Instrument Data'!OL17,NA())</f>
        <v>#N/A</v>
      </c>
      <c r="V17" s="184" t="e">
        <f>IF(ISNUMBER('Instrument Data'!OM17),'Instrument Data'!OM17,NA())</f>
        <v>#N/A</v>
      </c>
      <c r="W17" s="184" t="e">
        <f>IF(ISNUMBER('Instrument Data'!ON17),'Instrument Data'!ON17,NA())</f>
        <v>#N/A</v>
      </c>
      <c r="X17" s="184" t="e">
        <f>IF(ISNUMBER('Instrument Data'!OO17),'Instrument Data'!OO17,NA())</f>
        <v>#N/A</v>
      </c>
      <c r="Y17" s="184" t="e">
        <f>IF(ISNUMBER('Instrument Data'!OP17),'Instrument Data'!OP17,NA())</f>
        <v>#N/A</v>
      </c>
      <c r="Z17" s="184" t="e">
        <f>IF(ISNUMBER('Instrument Data'!OQ17),'Instrument Data'!OQ17,NA())</f>
        <v>#N/A</v>
      </c>
      <c r="AA17" s="184" t="e">
        <f>IF(ISNUMBER('Instrument Data'!OR17),'Instrument Data'!OR17,NA())</f>
        <v>#N/A</v>
      </c>
      <c r="AB17" s="184" t="e">
        <f>IF(ISNUMBER('Instrument Data'!OS17),'Instrument Data'!OS17,NA())</f>
        <v>#N/A</v>
      </c>
      <c r="AC17" s="32" t="e">
        <f>IF(ISNUMBER('Instrument Data'!OT17),'Instrument Data'!OT17,NA())</f>
        <v>#N/A</v>
      </c>
      <c r="AD17" s="32" t="e">
        <f>IF(ISNUMBER('Instrument Data'!OU17),'Instrument Data'!OU17,NA())</f>
        <v>#N/A</v>
      </c>
      <c r="AE17" s="32" t="e">
        <f>IF(ISNUMBER('Instrument Data'!OV17),'Instrument Data'!OV17,NA())</f>
        <v>#N/A</v>
      </c>
      <c r="AF17" s="32" t="e">
        <f>IF(ISNUMBER('Instrument Data'!OW17),'Instrument Data'!OW17,NA())</f>
        <v>#N/A</v>
      </c>
      <c r="AG17" s="184" t="e">
        <f>IF(ISNUMBER('Instrument Data'!WQ17),'Instrument Data'!WQ17,NA())</f>
        <v>#N/A</v>
      </c>
      <c r="AH17" s="184" t="e">
        <f>'Instrument Data'!WR17</f>
        <v>#N/A</v>
      </c>
      <c r="AI17" s="184" t="e">
        <f>IF(ISNUMBER('Instrument Data'!WU17),'Instrument Data'!WU17,NA())</f>
        <v>#N/A</v>
      </c>
      <c r="AJ17" s="184" t="e">
        <f>IF(ISNUMBER('Instrument Data'!WV17),'Instrument Data'!WV17,NA())</f>
        <v>#N/A</v>
      </c>
      <c r="AK17" s="32" t="e">
        <f>IF(ISNUMBER('Instrument Data'!XB17), 'Instrument Data'!XB17, NA())</f>
        <v>#N/A</v>
      </c>
      <c r="AL17" s="32" t="e">
        <f>IF(ISNUMBER('Instrument Data'!XC17), 'Instrument Data'!XC17, NA())</f>
        <v>#N/A</v>
      </c>
      <c r="AM17" s="32" t="e">
        <f>IF(ISNUMBER('Instrument Data'!XD17), 'Instrument Data'!XD17, NA())</f>
        <v>#N/A</v>
      </c>
      <c r="AN17" s="32" t="e">
        <f>IF(ISNUMBER('Instrument Data'!XE17), 'Instrument Data'!XE17, NA())</f>
        <v>#N/A</v>
      </c>
      <c r="AO17" s="32" t="e">
        <f>IF(ISNUMBER('Instrument Data'!XF17), 'Instrument Data'!XF17, NA())</f>
        <v>#N/A</v>
      </c>
      <c r="AP17" s="32" t="e">
        <f>IF(ISNUMBER('Instrument Data'!XG17), 'Instrument Data'!XG17, NA())</f>
        <v>#N/A</v>
      </c>
      <c r="AQ17" s="202"/>
      <c r="AR17" s="202">
        <f t="shared" si="1"/>
        <v>25</v>
      </c>
      <c r="AS17" s="32" t="e">
        <f>IF(ISNUMBER('Instrument Data'!IY17), 'Instrument Data'!IY17, NA())</f>
        <v>#N/A</v>
      </c>
      <c r="AT17" s="32" t="e">
        <f>IF(ISNUMBER('Instrument Data'!IZ17), 'Instrument Data'!IZ17, NA())</f>
        <v>#N/A</v>
      </c>
    </row>
    <row r="18" spans="1:46" x14ac:dyDescent="0.3">
      <c r="A18" s="201">
        <f t="shared" si="2"/>
        <v>18</v>
      </c>
      <c r="B18" s="175">
        <f t="shared" si="0"/>
        <v>14</v>
      </c>
      <c r="C18" s="183">
        <f>'Instrument Data'!H18</f>
        <v>43120.412638888891</v>
      </c>
      <c r="D18" s="183">
        <f>'Instrument Data'!I18</f>
        <v>43120.417557870373</v>
      </c>
      <c r="E18" s="184">
        <f>IF(ISNUMBER('Instrument Data'!BH18),'Instrument Data'!BH18,NA())</f>
        <v>274.08346572092489</v>
      </c>
      <c r="F18" s="184" t="e">
        <f>IF(ISNUMBER('Instrument Data'!BI18),'Instrument Data'!BI18,NA())</f>
        <v>#N/A</v>
      </c>
      <c r="G18" s="184">
        <f>IF(ISNUMBER('Instrument Data'!BJ18),'Instrument Data'!BJ18,NA())</f>
        <v>139.71299820954468</v>
      </c>
      <c r="H18" s="184">
        <f>IF(ISNUMBER('Instrument Data'!BK18),'Instrument Data'!BK18,NA())</f>
        <v>5.0593544952223022</v>
      </c>
      <c r="I18" s="184">
        <f>IF(ISNUMBER('Instrument Data'!BL18),'Instrument Data'!BL18,NA())</f>
        <v>215.77349649001701</v>
      </c>
      <c r="J18" s="184">
        <f>IF(ISNUMBER('Instrument Data'!BM18),'Instrument Data'!BM18,NA())</f>
        <v>20.005427009888102</v>
      </c>
      <c r="K18" s="32">
        <f>IF(ISNUMBER('Instrument Data'!BP18),'Instrument Data'!BP18,NA())</f>
        <v>2396835311173926.5</v>
      </c>
      <c r="L18" s="32">
        <f>IF(ISNUMBER('Instrument Data'!BQ18),'Instrument Data'!BQ18,NA())</f>
        <v>2222437639761991</v>
      </c>
      <c r="M18" s="184">
        <f>IF(ISNUMBER('Instrument Data'!BT18),'Instrument Data'!BT18,NA())</f>
        <v>271.02679228360205</v>
      </c>
      <c r="N18" s="184">
        <f>IF(ISNUMBER('Instrument Data'!BU18),'Instrument Data'!BU18,NA())</f>
        <v>262.84457612172599</v>
      </c>
      <c r="O18" s="32" t="e">
        <f>'Instrument Data'!JB18</f>
        <v>#N/A</v>
      </c>
      <c r="P18" s="32" t="e">
        <f>'Instrument Data'!JC18</f>
        <v>#N/A</v>
      </c>
      <c r="Q18" s="32" t="e">
        <f>'Instrument Data'!JE18</f>
        <v>#N/A</v>
      </c>
      <c r="R18" s="32" t="e">
        <f>'Instrument Data'!JF18</f>
        <v>#N/A</v>
      </c>
      <c r="S18" s="32">
        <f>'Instrument Data'!KN18</f>
        <v>0</v>
      </c>
      <c r="T18" s="32">
        <f>'Instrument Data'!KO18</f>
        <v>0</v>
      </c>
      <c r="U18" s="184" t="e">
        <f>IF(ISNUMBER('Instrument Data'!OL18),'Instrument Data'!OL18,NA())</f>
        <v>#N/A</v>
      </c>
      <c r="V18" s="184" t="e">
        <f>IF(ISNUMBER('Instrument Data'!OM18),'Instrument Data'!OM18,NA())</f>
        <v>#N/A</v>
      </c>
      <c r="W18" s="184">
        <f>IF(ISNUMBER('Instrument Data'!ON18),'Instrument Data'!ON18,NA())</f>
        <v>205.66914311394373</v>
      </c>
      <c r="X18" s="184">
        <f>IF(ISNUMBER('Instrument Data'!OO18),'Instrument Data'!OO18,NA())</f>
        <v>27.840456422251425</v>
      </c>
      <c r="Y18" s="184">
        <f>IF(ISNUMBER('Instrument Data'!OP18),'Instrument Data'!OP18,NA())</f>
        <v>287.897219416589</v>
      </c>
      <c r="Z18" s="184">
        <f>IF(ISNUMBER('Instrument Data'!OQ18),'Instrument Data'!OQ18,NA())</f>
        <v>20.14823956622077</v>
      </c>
      <c r="AA18" s="184">
        <f>IF(ISNUMBER('Instrument Data'!OR18),'Instrument Data'!OR18,NA())</f>
        <v>227.91686818327886</v>
      </c>
      <c r="AB18" s="184">
        <f>IF(ISNUMBER('Instrument Data'!OS18),'Instrument Data'!OS18,NA())</f>
        <v>41.56241363862889</v>
      </c>
      <c r="AC18" s="32">
        <f>IF(ISNUMBER('Instrument Data'!OT18),'Instrument Data'!OT18,NA())</f>
        <v>3137756632096600</v>
      </c>
      <c r="AD18" s="32">
        <f>IF(ISNUMBER('Instrument Data'!OU18),'Instrument Data'!OU18,NA())</f>
        <v>150840886220212</v>
      </c>
      <c r="AE18" s="32">
        <f>IF(ISNUMBER('Instrument Data'!OV18),'Instrument Data'!OV18,NA())</f>
        <v>382.17461583050101</v>
      </c>
      <c r="AF18" s="32">
        <f>IF(ISNUMBER('Instrument Data'!OW18),'Instrument Data'!OW18,NA())</f>
        <v>41.259663000719897</v>
      </c>
      <c r="AG18" s="184">
        <f>IF(ISNUMBER('Instrument Data'!WQ18),'Instrument Data'!WQ18,NA())</f>
        <v>55.022509806084052</v>
      </c>
      <c r="AH18" s="184" t="e">
        <f>'Instrument Data'!WR18</f>
        <v>#N/A</v>
      </c>
      <c r="AI18" s="184">
        <f>IF(ISNUMBER('Instrument Data'!WU18),'Instrument Data'!WU18,NA())</f>
        <v>223.02023205424601</v>
      </c>
      <c r="AJ18" s="184" t="e">
        <f>IF(ISNUMBER('Instrument Data'!WV18),'Instrument Data'!WV18,NA())</f>
        <v>#N/A</v>
      </c>
      <c r="AK18" s="32">
        <f>IF(ISNUMBER('Instrument Data'!XB18), 'Instrument Data'!XB18, NA())</f>
        <v>5872338174530987</v>
      </c>
      <c r="AL18" s="32">
        <f>IF(ISNUMBER('Instrument Data'!XC18), 'Instrument Data'!XC18, NA())</f>
        <v>555471936104494.87</v>
      </c>
      <c r="AM18" s="32">
        <f>IF(ISNUMBER('Instrument Data'!XD18), 'Instrument Data'!XD18, NA())</f>
        <v>247.48604833442835</v>
      </c>
      <c r="AN18" s="32">
        <f>IF(ISNUMBER('Instrument Data'!XE18), 'Instrument Data'!XE18, NA())</f>
        <v>31.180170075398898</v>
      </c>
      <c r="AO18" s="32">
        <f>IF(ISNUMBER('Instrument Data'!XF18), 'Instrument Data'!XF18, NA())</f>
        <v>292.72368277676367</v>
      </c>
      <c r="AP18" s="32">
        <f>IF(ISNUMBER('Instrument Data'!XG18), 'Instrument Data'!XG18, NA())</f>
        <v>38.754718802445957</v>
      </c>
      <c r="AQ18" s="202">
        <v>245.33301</v>
      </c>
      <c r="AR18" s="202">
        <f t="shared" si="1"/>
        <v>55.068424998599738</v>
      </c>
      <c r="AS18" s="32">
        <f>IF(ISNUMBER('Instrument Data'!IY18), 'Instrument Data'!IY18, NA())</f>
        <v>15.117257081583393</v>
      </c>
      <c r="AT18" s="32">
        <f>IF(ISNUMBER('Instrument Data'!IZ18), 'Instrument Data'!IZ18, NA())</f>
        <v>1.8492891902236401</v>
      </c>
    </row>
    <row r="19" spans="1:46" x14ac:dyDescent="0.3">
      <c r="A19" s="201">
        <f t="shared" si="2"/>
        <v>19</v>
      </c>
      <c r="B19" s="175">
        <f t="shared" si="0"/>
        <v>15</v>
      </c>
      <c r="C19" s="183">
        <f>'Instrument Data'!H19</f>
        <v>43120.418229166666</v>
      </c>
      <c r="D19" s="183">
        <f>'Instrument Data'!I19</f>
        <v>43120.423842592594</v>
      </c>
      <c r="E19" s="184">
        <f>IF(ISNUMBER('Instrument Data'!BH19),'Instrument Data'!BH19,NA())</f>
        <v>162.26039689582231</v>
      </c>
      <c r="F19" s="184">
        <f>IF(ISNUMBER('Instrument Data'!BI19),'Instrument Data'!BI19,NA())</f>
        <v>28.051749389114111</v>
      </c>
      <c r="G19" s="184">
        <f>IF(ISNUMBER('Instrument Data'!BJ19),'Instrument Data'!BJ19,NA())</f>
        <v>85.860687504724851</v>
      </c>
      <c r="H19" s="184">
        <f>IF(ISNUMBER('Instrument Data'!BK19),'Instrument Data'!BK19,NA())</f>
        <v>18.394556340022881</v>
      </c>
      <c r="I19" s="184">
        <f>IF(ISNUMBER('Instrument Data'!BL19),'Instrument Data'!BL19,NA())</f>
        <v>126.3752361446418</v>
      </c>
      <c r="J19" s="184">
        <f>IF(ISNUMBER('Instrument Data'!BM19),'Instrument Data'!BM19,NA())</f>
        <v>34.965275853548384</v>
      </c>
      <c r="K19" s="32">
        <f>IF(ISNUMBER('Instrument Data'!BP19),'Instrument Data'!BP19,NA())</f>
        <v>3106234231712990</v>
      </c>
      <c r="L19" s="32">
        <f>IF(ISNUMBER('Instrument Data'!BQ19),'Instrument Data'!BQ19,NA())</f>
        <v>2736966882322202.5</v>
      </c>
      <c r="M19" s="184">
        <f>IF(ISNUMBER('Instrument Data'!BT19),'Instrument Data'!BT19,NA())</f>
        <v>217.33134875331288</v>
      </c>
      <c r="N19" s="184">
        <f>IF(ISNUMBER('Instrument Data'!BU19),'Instrument Data'!BU19,NA())</f>
        <v>168.65769063137967</v>
      </c>
      <c r="O19" s="32" t="e">
        <f>'Instrument Data'!JB19</f>
        <v>#N/A</v>
      </c>
      <c r="P19" s="32" t="e">
        <f>'Instrument Data'!JC19</f>
        <v>#N/A</v>
      </c>
      <c r="Q19" s="32" t="e">
        <f>'Instrument Data'!JE19</f>
        <v>#N/A</v>
      </c>
      <c r="R19" s="32" t="e">
        <f>'Instrument Data'!JF19</f>
        <v>#N/A</v>
      </c>
      <c r="S19" s="32">
        <f>'Instrument Data'!KN19</f>
        <v>0</v>
      </c>
      <c r="T19" s="32">
        <f>'Instrument Data'!KO19</f>
        <v>0</v>
      </c>
      <c r="U19" s="184" t="e">
        <f>IF(ISNUMBER('Instrument Data'!OL19),'Instrument Data'!OL19,NA())</f>
        <v>#N/A</v>
      </c>
      <c r="V19" s="184" t="e">
        <f>IF(ISNUMBER('Instrument Data'!OM19),'Instrument Data'!OM19,NA())</f>
        <v>#N/A</v>
      </c>
      <c r="W19" s="184">
        <f>IF(ISNUMBER('Instrument Data'!ON19),'Instrument Data'!ON19,NA())</f>
        <v>108.75170929508388</v>
      </c>
      <c r="X19" s="184">
        <f>IF(ISNUMBER('Instrument Data'!OO19),'Instrument Data'!OO19,NA())</f>
        <v>38.662109718779973</v>
      </c>
      <c r="Y19" s="184">
        <f>IF(ISNUMBER('Instrument Data'!OP19),'Instrument Data'!OP19,NA())</f>
        <v>173.22017828380891</v>
      </c>
      <c r="Z19" s="184">
        <f>IF(ISNUMBER('Instrument Data'!OQ19),'Instrument Data'!OQ19,NA())</f>
        <v>39.355163626405258</v>
      </c>
      <c r="AA19" s="184">
        <f>IF(ISNUMBER('Instrument Data'!OR19),'Instrument Data'!OR19,NA())</f>
        <v>135.24000306181361</v>
      </c>
      <c r="AB19" s="184">
        <f>IF(ISNUMBER('Instrument Data'!OS19),'Instrument Data'!OS19,NA())</f>
        <v>38.088783020715461</v>
      </c>
      <c r="AC19" s="32">
        <f>IF(ISNUMBER('Instrument Data'!OT19),'Instrument Data'!OT19,NA())</f>
        <v>4235067219523890</v>
      </c>
      <c r="AD19" s="32">
        <f>IF(ISNUMBER('Instrument Data'!OU19),'Instrument Data'!OU19,NA())</f>
        <v>284368176163843</v>
      </c>
      <c r="AE19" s="32">
        <f>IF(ISNUMBER('Instrument Data'!OV19),'Instrument Data'!OV19,NA())</f>
        <v>256.18551576701901</v>
      </c>
      <c r="AF19" s="32">
        <f>IF(ISNUMBER('Instrument Data'!OW19),'Instrument Data'!OW19,NA())</f>
        <v>32.886985968462199</v>
      </c>
      <c r="AG19" s="184">
        <f>IF(ISNUMBER('Instrument Data'!WQ19),'Instrument Data'!WQ19,NA())</f>
        <v>29.447973748587568</v>
      </c>
      <c r="AH19" s="184" t="e">
        <f>'Instrument Data'!WR19</f>
        <v>#N/A</v>
      </c>
      <c r="AI19" s="184">
        <f>IF(ISNUMBER('Instrument Data'!WU19),'Instrument Data'!WU19,NA())</f>
        <v>139.98604634160031</v>
      </c>
      <c r="AJ19" s="184" t="e">
        <f>IF(ISNUMBER('Instrument Data'!WV19),'Instrument Data'!WV19,NA())</f>
        <v>#N/A</v>
      </c>
      <c r="AK19" s="32">
        <f>IF(ISNUMBER('Instrument Data'!XB19), 'Instrument Data'!XB19, NA())</f>
        <v>7423130095379327</v>
      </c>
      <c r="AL19" s="32">
        <f>IF(ISNUMBER('Instrument Data'!XC19), 'Instrument Data'!XC19, NA())</f>
        <v>1520873604421590.5</v>
      </c>
      <c r="AM19" s="32">
        <f>IF(ISNUMBER('Instrument Data'!XD19), 'Instrument Data'!XD19, NA())</f>
        <v>160.36788617337047</v>
      </c>
      <c r="AN19" s="32">
        <f>IF(ISNUMBER('Instrument Data'!XE19), 'Instrument Data'!XE19, NA())</f>
        <v>43.210342012192342</v>
      </c>
      <c r="AO19" s="32">
        <f>IF(ISNUMBER('Instrument Data'!XF19), 'Instrument Data'!XF19, NA())</f>
        <v>204.82051919370033</v>
      </c>
      <c r="AP19" s="32">
        <f>IF(ISNUMBER('Instrument Data'!XG19), 'Instrument Data'!XG19, NA())</f>
        <v>59.055846563453727</v>
      </c>
      <c r="AQ19" s="202">
        <v>150.70205999999999</v>
      </c>
      <c r="AR19" s="202">
        <f t="shared" si="1"/>
        <v>39.159219036259444</v>
      </c>
      <c r="AS19" s="32">
        <f>IF(ISNUMBER('Instrument Data'!IY19), 'Instrument Data'!IY19, NA())</f>
        <v>10.967486609699227</v>
      </c>
      <c r="AT19" s="32">
        <f>IF(ISNUMBER('Instrument Data'!IZ19), 'Instrument Data'!IZ19, NA())</f>
        <v>2.0468457456725924</v>
      </c>
    </row>
    <row r="20" spans="1:46" x14ac:dyDescent="0.3">
      <c r="A20" s="201">
        <f t="shared" si="2"/>
        <v>20</v>
      </c>
      <c r="B20" s="175">
        <f t="shared" si="0"/>
        <v>16</v>
      </c>
      <c r="C20" s="183">
        <f>'Instrument Data'!H20</f>
        <v>43120.424305555556</v>
      </c>
      <c r="D20" s="183">
        <f>'Instrument Data'!I20</f>
        <v>43120.429930555554</v>
      </c>
      <c r="E20" s="184">
        <f>IF(ISNUMBER('Instrument Data'!BH20),'Instrument Data'!BH20,NA())</f>
        <v>62.397993786270419</v>
      </c>
      <c r="F20" s="184">
        <f>IF(ISNUMBER('Instrument Data'!BI20),'Instrument Data'!BI20,NA())</f>
        <v>42.182147235320357</v>
      </c>
      <c r="G20" s="184">
        <f>IF(ISNUMBER('Instrument Data'!BJ20),'Instrument Data'!BJ20,NA())</f>
        <v>49.975646755873889</v>
      </c>
      <c r="H20" s="184">
        <f>IF(ISNUMBER('Instrument Data'!BK20),'Instrument Data'!BK20,NA())</f>
        <v>23.08789912356627</v>
      </c>
      <c r="I20" s="184">
        <f>IF(ISNUMBER('Instrument Data'!BL20),'Instrument Data'!BL20,NA())</f>
        <v>75.325883080659892</v>
      </c>
      <c r="J20" s="184">
        <f>IF(ISNUMBER('Instrument Data'!BM20),'Instrument Data'!BM20,NA())</f>
        <v>45.777887420633014</v>
      </c>
      <c r="K20" s="32">
        <f>IF(ISNUMBER('Instrument Data'!BP20),'Instrument Data'!BP20,NA())</f>
        <v>2420894368523415</v>
      </c>
      <c r="L20" s="32">
        <f>IF(ISNUMBER('Instrument Data'!BQ20),'Instrument Data'!BQ20,NA())</f>
        <v>2700197479717588</v>
      </c>
      <c r="M20" s="184">
        <f>IF(ISNUMBER('Instrument Data'!BT20),'Instrument Data'!BT20,NA())</f>
        <v>122.12070055109609</v>
      </c>
      <c r="N20" s="184">
        <f>IF(ISNUMBER('Instrument Data'!BU20),'Instrument Data'!BU20,NA())</f>
        <v>104.58013469999872</v>
      </c>
      <c r="O20" s="32" t="e">
        <f>'Instrument Data'!JB20</f>
        <v>#N/A</v>
      </c>
      <c r="P20" s="32" t="e">
        <f>'Instrument Data'!JC20</f>
        <v>#N/A</v>
      </c>
      <c r="Q20" s="32" t="e">
        <f>'Instrument Data'!JE20</f>
        <v>#N/A</v>
      </c>
      <c r="R20" s="32" t="e">
        <f>'Instrument Data'!JF20</f>
        <v>#N/A</v>
      </c>
      <c r="S20" s="32">
        <f>'Instrument Data'!KN20</f>
        <v>0</v>
      </c>
      <c r="T20" s="32">
        <f>'Instrument Data'!KO20</f>
        <v>0</v>
      </c>
      <c r="U20" s="184" t="e">
        <f>IF(ISNUMBER('Instrument Data'!OL20),'Instrument Data'!OL20,NA())</f>
        <v>#N/A</v>
      </c>
      <c r="V20" s="184" t="e">
        <f>IF(ISNUMBER('Instrument Data'!OM20),'Instrument Data'!OM20,NA())</f>
        <v>#N/A</v>
      </c>
      <c r="W20" s="184">
        <f>IF(ISNUMBER('Instrument Data'!ON20),'Instrument Data'!ON20,NA())</f>
        <v>57.36611655515825</v>
      </c>
      <c r="X20" s="184">
        <f>IF(ISNUMBER('Instrument Data'!OO20),'Instrument Data'!OO20,NA())</f>
        <v>45.64669895909821</v>
      </c>
      <c r="Y20" s="184">
        <f>IF(ISNUMBER('Instrument Data'!OP20),'Instrument Data'!OP20,NA())</f>
        <v>87.74406614006044</v>
      </c>
      <c r="Z20" s="184" t="e">
        <f>IF(ISNUMBER('Instrument Data'!OQ20),'Instrument Data'!OQ20,NA())</f>
        <v>#N/A</v>
      </c>
      <c r="AA20" s="184">
        <f>IF(ISNUMBER('Instrument Data'!OR20),'Instrument Data'!OR20,NA())</f>
        <v>71.939821956683829</v>
      </c>
      <c r="AB20" s="184">
        <f>IF(ISNUMBER('Instrument Data'!OS20),'Instrument Data'!OS20,NA())</f>
        <v>24.562795028142698</v>
      </c>
      <c r="AC20" s="32">
        <f>IF(ISNUMBER('Instrument Data'!OT20),'Instrument Data'!OT20,NA())</f>
        <v>2978237024887780</v>
      </c>
      <c r="AD20" s="32">
        <f>IF(ISNUMBER('Instrument Data'!OU20),'Instrument Data'!OU20,NA())</f>
        <v>494887409175295</v>
      </c>
      <c r="AE20" s="32">
        <f>IF(ISNUMBER('Instrument Data'!OV20),'Instrument Data'!OV20,NA())</f>
        <v>139.59590512534101</v>
      </c>
      <c r="AF20" s="32">
        <f>IF(ISNUMBER('Instrument Data'!OW20),'Instrument Data'!OW20,NA())</f>
        <v>24.487260358428902</v>
      </c>
      <c r="AG20" s="184">
        <f>IF(ISNUMBER('Instrument Data'!WQ20),'Instrument Data'!WQ20,NA())</f>
        <v>32.844757518401828</v>
      </c>
      <c r="AH20" s="184" t="e">
        <f>'Instrument Data'!WR20</f>
        <v>#N/A</v>
      </c>
      <c r="AI20" s="184">
        <f>IF(ISNUMBER('Instrument Data'!WU20),'Instrument Data'!WU20,NA())</f>
        <v>80.389266653431051</v>
      </c>
      <c r="AJ20" s="184" t="e">
        <f>IF(ISNUMBER('Instrument Data'!WV20),'Instrument Data'!WV20,NA())</f>
        <v>#N/A</v>
      </c>
      <c r="AK20" s="32">
        <f>IF(ISNUMBER('Instrument Data'!XB20), 'Instrument Data'!XB20, NA())</f>
        <v>6727313358878435</v>
      </c>
      <c r="AL20" s="32">
        <f>IF(ISNUMBER('Instrument Data'!XC20), 'Instrument Data'!XC20, NA())</f>
        <v>2885810506815724</v>
      </c>
      <c r="AM20" s="32">
        <f>IF(ISNUMBER('Instrument Data'!XD20), 'Instrument Data'!XD20, NA())</f>
        <v>127.37948855319858</v>
      </c>
      <c r="AN20" s="32">
        <f>IF(ISNUMBER('Instrument Data'!XE20), 'Instrument Data'!XE20, NA())</f>
        <v>71.304559660277008</v>
      </c>
      <c r="AO20" s="32">
        <f>IF(ISNUMBER('Instrument Data'!XF20), 'Instrument Data'!XF20, NA())</f>
        <v>158.54480935851817</v>
      </c>
      <c r="AP20" s="32">
        <f>IF(ISNUMBER('Instrument Data'!XG20), 'Instrument Data'!XG20, NA())</f>
        <v>85.272034212771104</v>
      </c>
      <c r="AQ20" s="202">
        <v>73.453109999999995</v>
      </c>
      <c r="AR20" s="202">
        <f t="shared" si="1"/>
        <v>28.996799387982183</v>
      </c>
      <c r="AS20" s="32">
        <f>IF(ISNUMBER('Instrument Data'!IY20), 'Instrument Data'!IY20, NA())</f>
        <v>9.9778942490248834</v>
      </c>
      <c r="AT20" s="32">
        <f>IF(ISNUMBER('Instrument Data'!IZ20), 'Instrument Data'!IZ20, NA())</f>
        <v>2.577904403365133</v>
      </c>
    </row>
    <row r="21" spans="1:46" x14ac:dyDescent="0.3">
      <c r="A21" s="201">
        <f t="shared" si="2"/>
        <v>21</v>
      </c>
      <c r="B21" s="175">
        <f t="shared" si="0"/>
        <v>17</v>
      </c>
      <c r="C21" s="183">
        <f>'Instrument Data'!H21</f>
        <v>43120.430902777778</v>
      </c>
      <c r="D21" s="183">
        <f>'Instrument Data'!I21</f>
        <v>43120.436574074076</v>
      </c>
      <c r="E21" s="184">
        <f>IF(ISNUMBER('Instrument Data'!BH21),'Instrument Data'!BH21,NA())</f>
        <v>1.9495162432738442</v>
      </c>
      <c r="F21" s="184">
        <f>IF(ISNUMBER('Instrument Data'!BI21),'Instrument Data'!BI21,NA())</f>
        <v>0</v>
      </c>
      <c r="G21" s="184">
        <f>IF(ISNUMBER('Instrument Data'!BJ21),'Instrument Data'!BJ21,NA())</f>
        <v>18.161178937243641</v>
      </c>
      <c r="H21" s="184">
        <f>IF(ISNUMBER('Instrument Data'!BK21),'Instrument Data'!BK21,NA())</f>
        <v>64.944974746750717</v>
      </c>
      <c r="I21" s="184">
        <f>IF(ISNUMBER('Instrument Data'!BL21),'Instrument Data'!BL21,NA())</f>
        <v>27.797938733007051</v>
      </c>
      <c r="J21" s="184">
        <f>IF(ISNUMBER('Instrument Data'!BM21),'Instrument Data'!BM21,NA())</f>
        <v>173.40896291184464</v>
      </c>
      <c r="K21" s="32" t="e">
        <f>IF(ISNUMBER('Instrument Data'!BP21),'Instrument Data'!BP21,NA())</f>
        <v>#N/A</v>
      </c>
      <c r="L21" s="32" t="e">
        <f>IF(ISNUMBER('Instrument Data'!BQ21),'Instrument Data'!BQ21,NA())</f>
        <v>#N/A</v>
      </c>
      <c r="M21" s="184" t="e">
        <f>IF(ISNUMBER('Instrument Data'!BT21),'Instrument Data'!BT21,NA())</f>
        <v>#N/A</v>
      </c>
      <c r="N21" s="184" t="e">
        <f>IF(ISNUMBER('Instrument Data'!BU21),'Instrument Data'!BU21,NA())</f>
        <v>#N/A</v>
      </c>
      <c r="O21" s="32" t="e">
        <f>'Instrument Data'!JB21</f>
        <v>#N/A</v>
      </c>
      <c r="P21" s="32" t="e">
        <f>'Instrument Data'!JC21</f>
        <v>#N/A</v>
      </c>
      <c r="Q21" s="32" t="e">
        <f>'Instrument Data'!JE21</f>
        <v>#N/A</v>
      </c>
      <c r="R21" s="32" t="e">
        <f>'Instrument Data'!JF21</f>
        <v>#N/A</v>
      </c>
      <c r="S21" s="32">
        <f>'Instrument Data'!KN21</f>
        <v>0</v>
      </c>
      <c r="T21" s="32">
        <f>'Instrument Data'!KO21</f>
        <v>0</v>
      </c>
      <c r="U21" s="184" t="e">
        <f>IF(ISNUMBER('Instrument Data'!OL21),'Instrument Data'!OL21,NA())</f>
        <v>#N/A</v>
      </c>
      <c r="V21" s="184" t="e">
        <f>IF(ISNUMBER('Instrument Data'!OM21),'Instrument Data'!OM21,NA())</f>
        <v>#N/A</v>
      </c>
      <c r="W21" s="184">
        <f>IF(ISNUMBER('Instrument Data'!ON21),'Instrument Data'!ON21,NA())</f>
        <v>10.399383228573802</v>
      </c>
      <c r="X21" s="184">
        <f>IF(ISNUMBER('Instrument Data'!OO21),'Instrument Data'!OO21,NA())</f>
        <v>78.338758564518571</v>
      </c>
      <c r="Y21" s="184">
        <f>IF(ISNUMBER('Instrument Data'!OP21),'Instrument Data'!OP21,NA())</f>
        <v>17.529891262571187</v>
      </c>
      <c r="Z21" s="184">
        <f>IF(ISNUMBER('Instrument Data'!OQ21),'Instrument Data'!OQ21,NA())</f>
        <v>5.5983843228770791</v>
      </c>
      <c r="AA21" s="184">
        <f>IF(ISNUMBER('Instrument Data'!OR21),'Instrument Data'!OR21,NA())</f>
        <v>11.231576099453902</v>
      </c>
      <c r="AB21" s="184">
        <f>IF(ISNUMBER('Instrument Data'!OS21),'Instrument Data'!OS21,NA())</f>
        <v>6.548228540109803</v>
      </c>
      <c r="AC21" s="32" t="e">
        <f>IF(ISNUMBER('Instrument Data'!OT21),'Instrument Data'!OT21,NA())</f>
        <v>#N/A</v>
      </c>
      <c r="AD21" s="32" t="e">
        <f>IF(ISNUMBER('Instrument Data'!OU21),'Instrument Data'!OU21,NA())</f>
        <v>#N/A</v>
      </c>
      <c r="AE21" s="32" t="e">
        <f>IF(ISNUMBER('Instrument Data'!OV21),'Instrument Data'!OV21,NA())</f>
        <v>#N/A</v>
      </c>
      <c r="AF21" s="32" t="e">
        <f>IF(ISNUMBER('Instrument Data'!OW21),'Instrument Data'!OW21,NA())</f>
        <v>#N/A</v>
      </c>
      <c r="AG21" s="184">
        <f>IF(ISNUMBER('Instrument Data'!WQ21),'Instrument Data'!WQ21,NA())</f>
        <v>27.870737881529841</v>
      </c>
      <c r="AH21" s="184" t="e">
        <f>'Instrument Data'!WR21</f>
        <v>#N/A</v>
      </c>
      <c r="AI21" s="184">
        <f>IF(ISNUMBER('Instrument Data'!WU21),'Instrument Data'!WU21,NA())</f>
        <v>30.627184485197628</v>
      </c>
      <c r="AJ21" s="184" t="e">
        <f>IF(ISNUMBER('Instrument Data'!WV21),'Instrument Data'!WV21,NA())</f>
        <v>#N/A</v>
      </c>
      <c r="AK21" s="32">
        <f>IF(ISNUMBER('Instrument Data'!XB21), 'Instrument Data'!XB21, NA())</f>
        <v>2025488545506475.5</v>
      </c>
      <c r="AL21" s="32">
        <f>IF(ISNUMBER('Instrument Data'!XC21), 'Instrument Data'!XC21, NA())</f>
        <v>3.5918980065974504E+16</v>
      </c>
      <c r="AM21" s="32">
        <f>IF(ISNUMBER('Instrument Data'!XD21), 'Instrument Data'!XD21, NA())</f>
        <v>1399.6594952827279</v>
      </c>
      <c r="AN21" s="32">
        <f>IF(ISNUMBER('Instrument Data'!XE21), 'Instrument Data'!XE21, NA())</f>
        <v>8704.4941721648702</v>
      </c>
      <c r="AO21" s="32">
        <f>IF(ISNUMBER('Instrument Data'!XF21), 'Instrument Data'!XF21, NA())</f>
        <v>2222.8478650697716</v>
      </c>
      <c r="AP21" s="32">
        <f>IF(ISNUMBER('Instrument Data'!XG21), 'Instrument Data'!XG21, NA())</f>
        <v>19615.499132920468</v>
      </c>
      <c r="AQ21" s="202">
        <v>15.824633</v>
      </c>
      <c r="AR21" s="202">
        <f t="shared" si="1"/>
        <v>25.199538892277129</v>
      </c>
      <c r="AS21" s="32">
        <f>IF(ISNUMBER('Instrument Data'!IY21), 'Instrument Data'!IY21, NA())</f>
        <v>8.5491479356578335</v>
      </c>
      <c r="AT21" s="32">
        <f>IF(ISNUMBER('Instrument Data'!IZ21), 'Instrument Data'!IZ21, NA())</f>
        <v>4.484206752936668</v>
      </c>
    </row>
    <row r="22" spans="1:46" x14ac:dyDescent="0.3">
      <c r="A22" s="201">
        <f t="shared" si="2"/>
        <v>22</v>
      </c>
      <c r="B22" s="175">
        <f t="shared" si="0"/>
        <v>18</v>
      </c>
      <c r="C22" s="183">
        <f>'Instrument Data'!H22</f>
        <v>43120.437094907407</v>
      </c>
      <c r="D22" s="183">
        <f>'Instrument Data'!I22</f>
        <v>43120.442824074074</v>
      </c>
      <c r="E22" s="184">
        <f>IF(ISNUMBER('Instrument Data'!BH22),'Instrument Data'!BH22,NA())</f>
        <v>165.18651695111333</v>
      </c>
      <c r="F22" s="184">
        <f>IF(ISNUMBER('Instrument Data'!BI22),'Instrument Data'!BI22,NA())</f>
        <v>37.115684852434967</v>
      </c>
      <c r="G22" s="184">
        <f>IF(ISNUMBER('Instrument Data'!BJ22),'Instrument Data'!BJ22,NA())</f>
        <v>93.662313165420244</v>
      </c>
      <c r="H22" s="184">
        <f>IF(ISNUMBER('Instrument Data'!BK22),'Instrument Data'!BK22,NA())</f>
        <v>9.5236906855057661</v>
      </c>
      <c r="I22" s="184">
        <f>IF(ISNUMBER('Instrument Data'!BL22),'Instrument Data'!BL22,NA())</f>
        <v>144.59253673631983</v>
      </c>
      <c r="J22" s="184">
        <f>IF(ISNUMBER('Instrument Data'!BM22),'Instrument Data'!BM22,NA())</f>
        <v>22.675943295256033</v>
      </c>
      <c r="K22" s="32">
        <f>IF(ISNUMBER('Instrument Data'!BP22),'Instrument Data'!BP22,NA())</f>
        <v>2885366633098830.5</v>
      </c>
      <c r="L22" s="32">
        <f>IF(ISNUMBER('Instrument Data'!BQ22),'Instrument Data'!BQ22,NA())</f>
        <v>2986418631069349</v>
      </c>
      <c r="M22" s="184">
        <f>IF(ISNUMBER('Instrument Data'!BT22),'Instrument Data'!BT22,NA())</f>
        <v>209.17187693429017</v>
      </c>
      <c r="N22" s="184">
        <f>IF(ISNUMBER('Instrument Data'!BU22),'Instrument Data'!BU22,NA())</f>
        <v>196.27791631003313</v>
      </c>
      <c r="O22" s="32" t="e">
        <f>'Instrument Data'!JB22</f>
        <v>#N/A</v>
      </c>
      <c r="P22" s="32" t="e">
        <f>'Instrument Data'!JC22</f>
        <v>#N/A</v>
      </c>
      <c r="Q22" s="32" t="e">
        <f>'Instrument Data'!JE22</f>
        <v>#N/A</v>
      </c>
      <c r="R22" s="32" t="e">
        <f>'Instrument Data'!JF22</f>
        <v>#N/A</v>
      </c>
      <c r="S22" s="32">
        <f>'Instrument Data'!KN22</f>
        <v>0</v>
      </c>
      <c r="T22" s="32">
        <f>'Instrument Data'!KO22</f>
        <v>0</v>
      </c>
      <c r="U22" s="184" t="e">
        <f>IF(ISNUMBER('Instrument Data'!OL22),'Instrument Data'!OL22,NA())</f>
        <v>#N/A</v>
      </c>
      <c r="V22" s="184" t="e">
        <f>IF(ISNUMBER('Instrument Data'!OM22),'Instrument Data'!OM22,NA())</f>
        <v>#N/A</v>
      </c>
      <c r="W22" s="184">
        <f>IF(ISNUMBER('Instrument Data'!ON22),'Instrument Data'!ON22,NA())</f>
        <v>125.88434051775305</v>
      </c>
      <c r="X22" s="184">
        <f>IF(ISNUMBER('Instrument Data'!OO22),'Instrument Data'!OO22,NA())</f>
        <v>38.941896387651461</v>
      </c>
      <c r="Y22" s="184">
        <f>IF(ISNUMBER('Instrument Data'!OP22),'Instrument Data'!OP22,NA())</f>
        <v>189.23334227888199</v>
      </c>
      <c r="Z22" s="184">
        <f>IF(ISNUMBER('Instrument Data'!OQ22),'Instrument Data'!OQ22,NA())</f>
        <v>27.074816836622794</v>
      </c>
      <c r="AA22" s="184">
        <f>IF(ISNUMBER('Instrument Data'!OR22),'Instrument Data'!OR22,NA())</f>
        <v>152.39726163285832</v>
      </c>
      <c r="AB22" s="184">
        <f>IF(ISNUMBER('Instrument Data'!OS22),'Instrument Data'!OS22,NA())</f>
        <v>42.449577417278363</v>
      </c>
      <c r="AC22" s="32">
        <f>IF(ISNUMBER('Instrument Data'!OT22),'Instrument Data'!OT22,NA())</f>
        <v>4255146858705720</v>
      </c>
      <c r="AD22" s="32">
        <f>IF(ISNUMBER('Instrument Data'!OU22),'Instrument Data'!OU22,NA())</f>
        <v>180469794165211</v>
      </c>
      <c r="AE22" s="32">
        <f>IF(ISNUMBER('Instrument Data'!OV22),'Instrument Data'!OV22,NA())</f>
        <v>270.72750609879</v>
      </c>
      <c r="AF22" s="32">
        <f>IF(ISNUMBER('Instrument Data'!OW22),'Instrument Data'!OW22,NA())</f>
        <v>29.213440281877599</v>
      </c>
      <c r="AG22" s="184">
        <f>IF(ISNUMBER('Instrument Data'!WQ22),'Instrument Data'!WQ22,NA())</f>
        <v>30.654401010364143</v>
      </c>
      <c r="AH22" s="184" t="e">
        <f>'Instrument Data'!WR22</f>
        <v>#N/A</v>
      </c>
      <c r="AI22" s="184">
        <f>IF(ISNUMBER('Instrument Data'!WU22),'Instrument Data'!WU22,NA())</f>
        <v>144.92064580220227</v>
      </c>
      <c r="AJ22" s="184" t="e">
        <f>IF(ISNUMBER('Instrument Data'!WV22),'Instrument Data'!WV22,NA())</f>
        <v>#N/A</v>
      </c>
      <c r="AK22" s="32">
        <f>IF(ISNUMBER('Instrument Data'!XB22), 'Instrument Data'!XB22, NA())</f>
        <v>7630267463084555</v>
      </c>
      <c r="AL22" s="32">
        <f>IF(ISNUMBER('Instrument Data'!XC22), 'Instrument Data'!XC22, NA())</f>
        <v>951140365287603.37</v>
      </c>
      <c r="AM22" s="32">
        <f>IF(ISNUMBER('Instrument Data'!XD22), 'Instrument Data'!XD22, NA())</f>
        <v>175.18306439626619</v>
      </c>
      <c r="AN22" s="32">
        <f>IF(ISNUMBER('Instrument Data'!XE22), 'Instrument Data'!XE22, NA())</f>
        <v>31.439209641733235</v>
      </c>
      <c r="AO22" s="32">
        <f>IF(ISNUMBER('Instrument Data'!XF22), 'Instrument Data'!XF22, NA())</f>
        <v>218.1042810031411</v>
      </c>
      <c r="AP22" s="32">
        <f>IF(ISNUMBER('Instrument Data'!XG22), 'Instrument Data'!XG22, NA())</f>
        <v>42.780477758596291</v>
      </c>
      <c r="AQ22" s="202">
        <v>164.89426</v>
      </c>
      <c r="AR22" s="202">
        <f t="shared" si="1"/>
        <v>41.383628154596408</v>
      </c>
      <c r="AS22" s="32">
        <f>IF(ISNUMBER('Instrument Data'!IY22), 'Instrument Data'!IY22, NA())</f>
        <v>10.173041051271786</v>
      </c>
      <c r="AT22" s="32">
        <f>IF(ISNUMBER('Instrument Data'!IZ22), 'Instrument Data'!IZ22, NA())</f>
        <v>1.0488513217866748</v>
      </c>
    </row>
    <row r="23" spans="1:46" x14ac:dyDescent="0.3">
      <c r="A23" s="201">
        <f t="shared" si="2"/>
        <v>23</v>
      </c>
      <c r="B23" s="175">
        <f t="shared" si="0"/>
        <v>19</v>
      </c>
      <c r="C23" s="183">
        <f>'Instrument Data'!H23</f>
        <v>43120.443402777775</v>
      </c>
      <c r="D23" s="183">
        <f>'Instrument Data'!I23</f>
        <v>43120.44976851852</v>
      </c>
      <c r="E23" s="184" t="e">
        <f>IF(ISNUMBER('Instrument Data'!BH23),'Instrument Data'!BH23,NA())</f>
        <v>#N/A</v>
      </c>
      <c r="F23" s="184" t="e">
        <f>IF(ISNUMBER('Instrument Data'!BI23),'Instrument Data'!BI23,NA())</f>
        <v>#N/A</v>
      </c>
      <c r="G23" s="184" t="e">
        <f>IF(ISNUMBER('Instrument Data'!BJ23),'Instrument Data'!BJ23,NA())</f>
        <v>#N/A</v>
      </c>
      <c r="H23" s="184" t="e">
        <f>IF(ISNUMBER('Instrument Data'!BK23),'Instrument Data'!BK23,NA())</f>
        <v>#N/A</v>
      </c>
      <c r="I23" s="184" t="e">
        <f>IF(ISNUMBER('Instrument Data'!BL23),'Instrument Data'!BL23,NA())</f>
        <v>#N/A</v>
      </c>
      <c r="J23" s="184" t="e">
        <f>IF(ISNUMBER('Instrument Data'!BM23),'Instrument Data'!BM23,NA())</f>
        <v>#N/A</v>
      </c>
      <c r="K23" s="32" t="e">
        <f>IF(ISNUMBER('Instrument Data'!BP23),'Instrument Data'!BP23,NA())</f>
        <v>#N/A</v>
      </c>
      <c r="L23" s="32" t="e">
        <f>IF(ISNUMBER('Instrument Data'!BQ23),'Instrument Data'!BQ23,NA())</f>
        <v>#N/A</v>
      </c>
      <c r="M23" s="184" t="e">
        <f>IF(ISNUMBER('Instrument Data'!BT23),'Instrument Data'!BT23,NA())</f>
        <v>#N/A</v>
      </c>
      <c r="N23" s="184" t="e">
        <f>IF(ISNUMBER('Instrument Data'!BU23),'Instrument Data'!BU23,NA())</f>
        <v>#N/A</v>
      </c>
      <c r="O23" s="32" t="e">
        <f>'Instrument Data'!JB23</f>
        <v>#N/A</v>
      </c>
      <c r="P23" s="32" t="e">
        <f>'Instrument Data'!JC23</f>
        <v>#N/A</v>
      </c>
      <c r="Q23" s="32" t="e">
        <f>'Instrument Data'!JE23</f>
        <v>#N/A</v>
      </c>
      <c r="R23" s="32" t="e">
        <f>'Instrument Data'!JF23</f>
        <v>#N/A</v>
      </c>
      <c r="S23" s="32">
        <f>'Instrument Data'!KN23</f>
        <v>0</v>
      </c>
      <c r="T23" s="32">
        <f>'Instrument Data'!KO23</f>
        <v>0</v>
      </c>
      <c r="U23" s="184" t="e">
        <f>IF(ISNUMBER('Instrument Data'!OL23),'Instrument Data'!OL23,NA())</f>
        <v>#N/A</v>
      </c>
      <c r="V23" s="184" t="e">
        <f>IF(ISNUMBER('Instrument Data'!OM23),'Instrument Data'!OM23,NA())</f>
        <v>#N/A</v>
      </c>
      <c r="W23" s="184" t="e">
        <f>IF(ISNUMBER('Instrument Data'!ON23),'Instrument Data'!ON23,NA())</f>
        <v>#N/A</v>
      </c>
      <c r="X23" s="184" t="e">
        <f>IF(ISNUMBER('Instrument Data'!OO23),'Instrument Data'!OO23,NA())</f>
        <v>#N/A</v>
      </c>
      <c r="Y23" s="184" t="e">
        <f>IF(ISNUMBER('Instrument Data'!OP23),'Instrument Data'!OP23,NA())</f>
        <v>#N/A</v>
      </c>
      <c r="Z23" s="184" t="e">
        <f>IF(ISNUMBER('Instrument Data'!OQ23),'Instrument Data'!OQ23,NA())</f>
        <v>#N/A</v>
      </c>
      <c r="AA23" s="184" t="e">
        <f>IF(ISNUMBER('Instrument Data'!OR23),'Instrument Data'!OR23,NA())</f>
        <v>#N/A</v>
      </c>
      <c r="AB23" s="184" t="e">
        <f>IF(ISNUMBER('Instrument Data'!OS23),'Instrument Data'!OS23,NA())</f>
        <v>#N/A</v>
      </c>
      <c r="AC23" s="32" t="e">
        <f>IF(ISNUMBER('Instrument Data'!OT23),'Instrument Data'!OT23,NA())</f>
        <v>#N/A</v>
      </c>
      <c r="AD23" s="32" t="e">
        <f>IF(ISNUMBER('Instrument Data'!OU23),'Instrument Data'!OU23,NA())</f>
        <v>#N/A</v>
      </c>
      <c r="AE23" s="32" t="e">
        <f>IF(ISNUMBER('Instrument Data'!OV23),'Instrument Data'!OV23,NA())</f>
        <v>#N/A</v>
      </c>
      <c r="AF23" s="32" t="e">
        <f>IF(ISNUMBER('Instrument Data'!OW23),'Instrument Data'!OW23,NA())</f>
        <v>#N/A</v>
      </c>
      <c r="AG23" s="184" t="e">
        <f>IF(ISNUMBER('Instrument Data'!WQ23),'Instrument Data'!WQ23,NA())</f>
        <v>#N/A</v>
      </c>
      <c r="AH23" s="184" t="e">
        <f>'Instrument Data'!WR23</f>
        <v>#N/A</v>
      </c>
      <c r="AI23" s="184" t="e">
        <f>IF(ISNUMBER('Instrument Data'!WU23),'Instrument Data'!WU23,NA())</f>
        <v>#N/A</v>
      </c>
      <c r="AJ23" s="184" t="e">
        <f>IF(ISNUMBER('Instrument Data'!WV23),'Instrument Data'!WV23,NA())</f>
        <v>#N/A</v>
      </c>
      <c r="AK23" s="32">
        <f>IF(ISNUMBER('Instrument Data'!XB23), 'Instrument Data'!XB23, NA())</f>
        <v>-894122476758294.37</v>
      </c>
      <c r="AL23" s="32">
        <f>IF(ISNUMBER('Instrument Data'!XC23), 'Instrument Data'!XC23, NA())</f>
        <v>-1.8209822091192892E+16</v>
      </c>
      <c r="AM23" s="32">
        <f>IF(ISNUMBER('Instrument Data'!XD23), 'Instrument Data'!XD23, NA())</f>
        <v>6672.3799390700742</v>
      </c>
      <c r="AN23" s="32">
        <f>IF(ISNUMBER('Instrument Data'!XE23), 'Instrument Data'!XE23, NA())</f>
        <v>89329.033776160664</v>
      </c>
      <c r="AO23" s="32">
        <f>IF(ISNUMBER('Instrument Data'!XF23), 'Instrument Data'!XF23, NA())</f>
        <v>13568.531863091532</v>
      </c>
      <c r="AP23" s="32">
        <f>IF(ISNUMBER('Instrument Data'!XG23), 'Instrument Data'!XG23, NA())</f>
        <v>166414.41154144044</v>
      </c>
      <c r="AQ23" s="202"/>
      <c r="AR23" s="202">
        <f t="shared" si="1"/>
        <v>25</v>
      </c>
      <c r="AS23" s="32" t="e">
        <f>IF(ISNUMBER('Instrument Data'!IY23), 'Instrument Data'!IY23, NA())</f>
        <v>#N/A</v>
      </c>
      <c r="AT23" s="32" t="e">
        <f>IF(ISNUMBER('Instrument Data'!IZ23), 'Instrument Data'!IZ23, NA())</f>
        <v>#N/A</v>
      </c>
    </row>
    <row r="24" spans="1:46" x14ac:dyDescent="0.3">
      <c r="A24" s="201">
        <f t="shared" si="2"/>
        <v>24</v>
      </c>
      <c r="B24" s="175">
        <f t="shared" si="0"/>
        <v>20</v>
      </c>
      <c r="C24" s="183">
        <f>'Instrument Data'!H24</f>
        <v>43120.484027777777</v>
      </c>
      <c r="D24" s="183">
        <f>'Instrument Data'!I24</f>
        <v>43120.489641203705</v>
      </c>
      <c r="E24" s="184">
        <f>IF(ISNUMBER('Instrument Data'!BH24),'Instrument Data'!BH24,NA())</f>
        <v>13.065434604557502</v>
      </c>
      <c r="F24" s="184">
        <f>IF(ISNUMBER('Instrument Data'!BI24),'Instrument Data'!BI24,NA())</f>
        <v>0</v>
      </c>
      <c r="G24" s="184">
        <f>IF(ISNUMBER('Instrument Data'!BJ24),'Instrument Data'!BJ24,NA())</f>
        <v>28.138792896836559</v>
      </c>
      <c r="H24" s="184">
        <f>IF(ISNUMBER('Instrument Data'!BK24),'Instrument Data'!BK24,NA())</f>
        <v>0</v>
      </c>
      <c r="I24" s="184">
        <f>IF(ISNUMBER('Instrument Data'!BL24),'Instrument Data'!BL24,NA())</f>
        <v>26.35619654726991</v>
      </c>
      <c r="J24" s="184">
        <f>IF(ISNUMBER('Instrument Data'!BM24),'Instrument Data'!BM24,NA())</f>
        <v>0</v>
      </c>
      <c r="K24" s="32" t="e">
        <f>IF(ISNUMBER('Instrument Data'!BP24),'Instrument Data'!BP24,NA())</f>
        <v>#N/A</v>
      </c>
      <c r="L24" s="32" t="e">
        <f>IF(ISNUMBER('Instrument Data'!BQ24),'Instrument Data'!BQ24,NA())</f>
        <v>#N/A</v>
      </c>
      <c r="M24" s="184" t="e">
        <f>IF(ISNUMBER('Instrument Data'!BT24),'Instrument Data'!BT24,NA())</f>
        <v>#N/A</v>
      </c>
      <c r="N24" s="184" t="e">
        <f>IF(ISNUMBER('Instrument Data'!BU24),'Instrument Data'!BU24,NA())</f>
        <v>#N/A</v>
      </c>
      <c r="O24" s="32" t="e">
        <f>'Instrument Data'!JB24</f>
        <v>#N/A</v>
      </c>
      <c r="P24" s="32" t="e">
        <f>'Instrument Data'!JC24</f>
        <v>#N/A</v>
      </c>
      <c r="Q24" s="32" t="e">
        <f>'Instrument Data'!JE24</f>
        <v>#N/A</v>
      </c>
      <c r="R24" s="32" t="e">
        <f>'Instrument Data'!JF24</f>
        <v>#N/A</v>
      </c>
      <c r="S24" s="32">
        <f>'Instrument Data'!KN24</f>
        <v>0</v>
      </c>
      <c r="T24" s="32">
        <f>'Instrument Data'!KO24</f>
        <v>0</v>
      </c>
      <c r="U24" s="184" t="e">
        <f>IF(ISNUMBER('Instrument Data'!OL24),'Instrument Data'!OL24,NA())</f>
        <v>#N/A</v>
      </c>
      <c r="V24" s="184" t="e">
        <f>IF(ISNUMBER('Instrument Data'!OM24),'Instrument Data'!OM24,NA())</f>
        <v>#N/A</v>
      </c>
      <c r="W24" s="184">
        <f>IF(ISNUMBER('Instrument Data'!ON24),'Instrument Data'!ON24,NA())</f>
        <v>4.8922570387820308</v>
      </c>
      <c r="X24" s="184">
        <f>IF(ISNUMBER('Instrument Data'!OO24),'Instrument Data'!OO24,NA())</f>
        <v>58.113366466557451</v>
      </c>
      <c r="Y24" s="184">
        <f>IF(ISNUMBER('Instrument Data'!OP24),'Instrument Data'!OP24,NA())</f>
        <v>4.2143966964962623</v>
      </c>
      <c r="Z24" s="184">
        <f>IF(ISNUMBER('Instrument Data'!OQ24),'Instrument Data'!OQ24,NA())</f>
        <v>7.691304260528895</v>
      </c>
      <c r="AA24" s="184">
        <f>IF(ISNUMBER('Instrument Data'!OR24),'Instrument Data'!OR24,NA())</f>
        <v>7.3318132029986618</v>
      </c>
      <c r="AB24" s="184">
        <f>IF(ISNUMBER('Instrument Data'!OS24),'Instrument Data'!OS24,NA())</f>
        <v>5.4138153576876826</v>
      </c>
      <c r="AC24" s="32">
        <f>IF(ISNUMBER('Instrument Data'!OT24),'Instrument Data'!OT24,NA())</f>
        <v>2796487289228640</v>
      </c>
      <c r="AD24" s="32">
        <f>IF(ISNUMBER('Instrument Data'!OU24),'Instrument Data'!OU24,NA())</f>
        <v>2248088953726830</v>
      </c>
      <c r="AE24" s="32">
        <f>IF(ISNUMBER('Instrument Data'!OV24),'Instrument Data'!OV24,NA())</f>
        <v>85.082827440022498</v>
      </c>
      <c r="AF24" s="32">
        <f>IF(ISNUMBER('Instrument Data'!OW24),'Instrument Data'!OW24,NA())</f>
        <v>56.283029598630897</v>
      </c>
      <c r="AG24" s="184">
        <f>IF(ISNUMBER('Instrument Data'!WQ24),'Instrument Data'!WQ24,NA())</f>
        <v>19.806453504248626</v>
      </c>
      <c r="AH24" s="184" t="e">
        <f>'Instrument Data'!WR24</f>
        <v>#N/A</v>
      </c>
      <c r="AI24" s="184">
        <f>IF(ISNUMBER('Instrument Data'!WU24),'Instrument Data'!WU24,NA())</f>
        <v>204.98986843558018</v>
      </c>
      <c r="AJ24" s="184" t="e">
        <f>IF(ISNUMBER('Instrument Data'!WV24),'Instrument Data'!WV24,NA())</f>
        <v>#N/A</v>
      </c>
      <c r="AK24" s="32">
        <f>IF(ISNUMBER('Instrument Data'!XB24), 'Instrument Data'!XB24, NA())</f>
        <v>6029972342460489</v>
      </c>
      <c r="AL24" s="32">
        <f>IF(ISNUMBER('Instrument Data'!XC24), 'Instrument Data'!XC24, NA())</f>
        <v>1.962643913403729E+17</v>
      </c>
      <c r="AM24" s="32">
        <f>IF(ISNUMBER('Instrument Data'!XD24), 'Instrument Data'!XD24, NA())</f>
        <v>-370.33556924693448</v>
      </c>
      <c r="AN24" s="32">
        <f>IF(ISNUMBER('Instrument Data'!XE24), 'Instrument Data'!XE24, NA())</f>
        <v>8115.1673115897311</v>
      </c>
      <c r="AO24" s="32">
        <f>IF(ISNUMBER('Instrument Data'!XF24), 'Instrument Data'!XF24, NA())</f>
        <v>-606.63814722946074</v>
      </c>
      <c r="AP24" s="32">
        <f>IF(ISNUMBER('Instrument Data'!XG24), 'Instrument Data'!XG24, NA())</f>
        <v>11942.678266204573</v>
      </c>
      <c r="AQ24" s="202">
        <v>13.267744</v>
      </c>
      <c r="AR24" s="202">
        <f t="shared" si="1"/>
        <v>25.140432001737388</v>
      </c>
      <c r="AS24" s="32" t="e">
        <f>IF(ISNUMBER('Instrument Data'!IY24), 'Instrument Data'!IY24, NA())</f>
        <v>#N/A</v>
      </c>
      <c r="AT24" s="32" t="e">
        <f>IF(ISNUMBER('Instrument Data'!IZ24), 'Instrument Data'!IZ24, NA())</f>
        <v>#N/A</v>
      </c>
    </row>
    <row r="25" spans="1:46" x14ac:dyDescent="0.3">
      <c r="A25" s="201">
        <f t="shared" si="2"/>
        <v>25</v>
      </c>
      <c r="B25" s="175">
        <f t="shared" si="0"/>
        <v>21</v>
      </c>
      <c r="C25" s="183">
        <f>'Instrument Data'!H25</f>
        <v>43120.490590277775</v>
      </c>
      <c r="D25" s="183">
        <f>'Instrument Data'!I25</f>
        <v>43120.492592592593</v>
      </c>
      <c r="E25" s="184">
        <f>IF(ISNUMBER('Instrument Data'!BH25),'Instrument Data'!BH25,NA())</f>
        <v>232.82523564762866</v>
      </c>
      <c r="F25" s="184">
        <f>IF(ISNUMBER('Instrument Data'!BI25),'Instrument Data'!BI25,NA())</f>
        <v>4.7708616161376751</v>
      </c>
      <c r="G25" s="184">
        <f>IF(ISNUMBER('Instrument Data'!BJ25),'Instrument Data'!BJ25,NA())</f>
        <v>211.44833205515934</v>
      </c>
      <c r="H25" s="184">
        <f>IF(ISNUMBER('Instrument Data'!BK25),'Instrument Data'!BK25,NA())</f>
        <v>3.8756428094881938</v>
      </c>
      <c r="I25" s="184">
        <f>IF(ISNUMBER('Instrument Data'!BL25),'Instrument Data'!BL25,NA())</f>
        <v>194.81183687620305</v>
      </c>
      <c r="J25" s="184">
        <f>IF(ISNUMBER('Instrument Data'!BM25),'Instrument Data'!BM25,NA())</f>
        <v>7.500653347702082</v>
      </c>
      <c r="K25" s="32">
        <f>IF(ISNUMBER('Instrument Data'!BP25),'Instrument Data'!BP25,NA())</f>
        <v>2014089701588483.2</v>
      </c>
      <c r="L25" s="32">
        <f>IF(ISNUMBER('Instrument Data'!BQ25),'Instrument Data'!BQ25,NA())</f>
        <v>1861374656249443.7</v>
      </c>
      <c r="M25" s="184">
        <f>IF(ISNUMBER('Instrument Data'!BT25),'Instrument Data'!BT25,NA())</f>
        <v>228.77584300700559</v>
      </c>
      <c r="N25" s="184">
        <f>IF(ISNUMBER('Instrument Data'!BU25),'Instrument Data'!BU25,NA())</f>
        <v>251.61702223560783</v>
      </c>
      <c r="O25" s="32" t="e">
        <f>'Instrument Data'!JB25</f>
        <v>#N/A</v>
      </c>
      <c r="P25" s="32" t="e">
        <f>'Instrument Data'!JC25</f>
        <v>#N/A</v>
      </c>
      <c r="Q25" s="32" t="e">
        <f>'Instrument Data'!JE25</f>
        <v>#N/A</v>
      </c>
      <c r="R25" s="32" t="e">
        <f>'Instrument Data'!JF25</f>
        <v>#N/A</v>
      </c>
      <c r="S25" s="32">
        <f>'Instrument Data'!KN25</f>
        <v>0</v>
      </c>
      <c r="T25" s="32">
        <f>'Instrument Data'!KO25</f>
        <v>0</v>
      </c>
      <c r="U25" s="184" t="e">
        <f>IF(ISNUMBER('Instrument Data'!OL25),'Instrument Data'!OL25,NA())</f>
        <v>#N/A</v>
      </c>
      <c r="V25" s="184" t="e">
        <f>IF(ISNUMBER('Instrument Data'!OM25),'Instrument Data'!OM25,NA())</f>
        <v>#N/A</v>
      </c>
      <c r="W25" s="184">
        <f>IF(ISNUMBER('Instrument Data'!ON25),'Instrument Data'!ON25,NA())</f>
        <v>196.80362405972863</v>
      </c>
      <c r="X25" s="184">
        <f>IF(ISNUMBER('Instrument Data'!OO25),'Instrument Data'!OO25,NA())</f>
        <v>18.612292063009715</v>
      </c>
      <c r="Y25" s="184">
        <f>IF(ISNUMBER('Instrument Data'!OP25),'Instrument Data'!OP25,NA())</f>
        <v>250.75065335238557</v>
      </c>
      <c r="Z25" s="184" t="e">
        <f>IF(ISNUMBER('Instrument Data'!OQ25),'Instrument Data'!OQ25,NA())</f>
        <v>#N/A</v>
      </c>
      <c r="AA25" s="184">
        <f>IF(ISNUMBER('Instrument Data'!OR25),'Instrument Data'!OR25,NA())</f>
        <v>220.38161371529407</v>
      </c>
      <c r="AB25" s="184">
        <f>IF(ISNUMBER('Instrument Data'!OS25),'Instrument Data'!OS25,NA())</f>
        <v>19.709196469326088</v>
      </c>
      <c r="AC25" s="32">
        <f>IF(ISNUMBER('Instrument Data'!OT25),'Instrument Data'!OT25,NA())</f>
        <v>2695749046500090</v>
      </c>
      <c r="AD25" s="32">
        <f>IF(ISNUMBER('Instrument Data'!OU25),'Instrument Data'!OU25,NA())</f>
        <v>93965762846953.906</v>
      </c>
      <c r="AE25" s="32">
        <f>IF(ISNUMBER('Instrument Data'!OV25),'Instrument Data'!OV25,NA())</f>
        <v>348.52455802702002</v>
      </c>
      <c r="AF25" s="32">
        <f>IF(ISNUMBER('Instrument Data'!OW25),'Instrument Data'!OW25,NA())</f>
        <v>24.063869122874799</v>
      </c>
      <c r="AG25" s="184">
        <f>IF(ISNUMBER('Instrument Data'!WQ25),'Instrument Data'!WQ25,NA())</f>
        <v>39.507415360389018</v>
      </c>
      <c r="AH25" s="184" t="e">
        <f>'Instrument Data'!WR25</f>
        <v>#N/A</v>
      </c>
      <c r="AI25" s="184">
        <f>IF(ISNUMBER('Instrument Data'!WU25),'Instrument Data'!WU25,NA())</f>
        <v>213.82114051225327</v>
      </c>
      <c r="AJ25" s="184" t="e">
        <f>IF(ISNUMBER('Instrument Data'!WV25),'Instrument Data'!WV25,NA())</f>
        <v>#N/A</v>
      </c>
      <c r="AK25" s="32">
        <f>IF(ISNUMBER('Instrument Data'!XB25), 'Instrument Data'!XB25, NA())</f>
        <v>4912819363251314</v>
      </c>
      <c r="AL25" s="32">
        <f>IF(ISNUMBER('Instrument Data'!XC25), 'Instrument Data'!XC25, NA())</f>
        <v>342136003822143.87</v>
      </c>
      <c r="AM25" s="32">
        <f>IF(ISNUMBER('Instrument Data'!XD25), 'Instrument Data'!XD25, NA())</f>
        <v>227.23828793910121</v>
      </c>
      <c r="AN25" s="32">
        <f>IF(ISNUMBER('Instrument Data'!XE25), 'Instrument Data'!XE25, NA())</f>
        <v>18.647292950454773</v>
      </c>
      <c r="AO25" s="32">
        <f>IF(ISNUMBER('Instrument Data'!XF25), 'Instrument Data'!XF25, NA())</f>
        <v>253.30972660128165</v>
      </c>
      <c r="AP25" s="32">
        <f>IF(ISNUMBER('Instrument Data'!XG25), 'Instrument Data'!XG25, NA())</f>
        <v>22.919389510750332</v>
      </c>
      <c r="AQ25" s="202">
        <v>226.17213000000001</v>
      </c>
      <c r="AR25" s="202">
        <f t="shared" si="1"/>
        <v>51.683201289678998</v>
      </c>
      <c r="AS25" s="32">
        <f>IF(ISNUMBER('Instrument Data'!IY25), 'Instrument Data'!IY25, NA())</f>
        <v>16.529298916177122</v>
      </c>
      <c r="AT25" s="32">
        <f>IF(ISNUMBER('Instrument Data'!IZ25), 'Instrument Data'!IZ25, NA())</f>
        <v>1.1458004431543991</v>
      </c>
    </row>
    <row r="26" spans="1:46" x14ac:dyDescent="0.3">
      <c r="A26" s="201">
        <f t="shared" si="2"/>
        <v>26</v>
      </c>
      <c r="B26" s="175">
        <f t="shared" si="0"/>
        <v>22</v>
      </c>
      <c r="C26" s="183">
        <f>'Instrument Data'!H26</f>
        <v>43120.493171296293</v>
      </c>
      <c r="D26" s="183">
        <f>'Instrument Data'!I26</f>
        <v>43120.496064814812</v>
      </c>
      <c r="E26" s="184">
        <f>IF(ISNUMBER('Instrument Data'!BH26),'Instrument Data'!BH26,NA())</f>
        <v>6.2066453238156045</v>
      </c>
      <c r="F26" s="184">
        <f>IF(ISNUMBER('Instrument Data'!BI26),'Instrument Data'!BI26,NA())</f>
        <v>49.093978032982612</v>
      </c>
      <c r="G26" s="184" t="e">
        <f>IF(ISNUMBER('Instrument Data'!BJ26),'Instrument Data'!BJ26,NA())</f>
        <v>#N/A</v>
      </c>
      <c r="H26" s="184" t="e">
        <f>IF(ISNUMBER('Instrument Data'!BK26),'Instrument Data'!BK26,NA())</f>
        <v>#N/A</v>
      </c>
      <c r="I26" s="184">
        <f>IF(ISNUMBER('Instrument Data'!BL26),'Instrument Data'!BL26,NA())</f>
        <v>17.134341130619962</v>
      </c>
      <c r="J26" s="184">
        <f>IF(ISNUMBER('Instrument Data'!BM26),'Instrument Data'!BM26,NA())</f>
        <v>225.61709518445264</v>
      </c>
      <c r="K26" s="32" t="e">
        <f>IF(ISNUMBER('Instrument Data'!BP26),'Instrument Data'!BP26,NA())</f>
        <v>#N/A</v>
      </c>
      <c r="L26" s="32" t="e">
        <f>IF(ISNUMBER('Instrument Data'!BQ26),'Instrument Data'!BQ26,NA())</f>
        <v>#N/A</v>
      </c>
      <c r="M26" s="184" t="e">
        <f>IF(ISNUMBER('Instrument Data'!BT26),'Instrument Data'!BT26,NA())</f>
        <v>#N/A</v>
      </c>
      <c r="N26" s="184" t="e">
        <f>IF(ISNUMBER('Instrument Data'!BU26),'Instrument Data'!BU26,NA())</f>
        <v>#N/A</v>
      </c>
      <c r="O26" s="32" t="e">
        <f>'Instrument Data'!JB26</f>
        <v>#N/A</v>
      </c>
      <c r="P26" s="32" t="e">
        <f>'Instrument Data'!JC26</f>
        <v>#N/A</v>
      </c>
      <c r="Q26" s="32" t="e">
        <f>'Instrument Data'!JE26</f>
        <v>#N/A</v>
      </c>
      <c r="R26" s="32" t="e">
        <f>'Instrument Data'!JF26</f>
        <v>#N/A</v>
      </c>
      <c r="S26" s="32">
        <f>'Instrument Data'!KN26</f>
        <v>0</v>
      </c>
      <c r="T26" s="32">
        <f>'Instrument Data'!KO26</f>
        <v>0</v>
      </c>
      <c r="U26" s="184" t="e">
        <f>IF(ISNUMBER('Instrument Data'!OL26),'Instrument Data'!OL26,NA())</f>
        <v>#N/A</v>
      </c>
      <c r="V26" s="184" t="e">
        <f>IF(ISNUMBER('Instrument Data'!OM26),'Instrument Data'!OM26,NA())</f>
        <v>#N/A</v>
      </c>
      <c r="W26" s="184">
        <f>IF(ISNUMBER('Instrument Data'!ON26),'Instrument Data'!ON26,NA())</f>
        <v>3.2311822585237691</v>
      </c>
      <c r="X26" s="184">
        <f>IF(ISNUMBER('Instrument Data'!OO26),'Instrument Data'!OO26,NA())</f>
        <v>46.033198266581017</v>
      </c>
      <c r="Y26" s="184">
        <f>IF(ISNUMBER('Instrument Data'!OP26),'Instrument Data'!OP26,NA())</f>
        <v>-22.614365071607928</v>
      </c>
      <c r="Z26" s="184" t="e">
        <f>IF(ISNUMBER('Instrument Data'!OQ26),'Instrument Data'!OQ26,NA())</f>
        <v>#N/A</v>
      </c>
      <c r="AA26" s="184">
        <f>IF(ISNUMBER('Instrument Data'!OR26),'Instrument Data'!OR26,NA())</f>
        <v>3.4210456434372984</v>
      </c>
      <c r="AB26" s="184">
        <f>IF(ISNUMBER('Instrument Data'!OS26),'Instrument Data'!OS26,NA())</f>
        <v>1.0475857264496347</v>
      </c>
      <c r="AC26" s="32" t="e">
        <f>IF(ISNUMBER('Instrument Data'!OT26),'Instrument Data'!OT26,NA())</f>
        <v>#N/A</v>
      </c>
      <c r="AD26" s="32" t="e">
        <f>IF(ISNUMBER('Instrument Data'!OU26),'Instrument Data'!OU26,NA())</f>
        <v>#N/A</v>
      </c>
      <c r="AE26" s="32" t="e">
        <f>IF(ISNUMBER('Instrument Data'!OV26),'Instrument Data'!OV26,NA())</f>
        <v>#N/A</v>
      </c>
      <c r="AF26" s="32" t="e">
        <f>IF(ISNUMBER('Instrument Data'!OW26),'Instrument Data'!OW26,NA())</f>
        <v>#N/A</v>
      </c>
      <c r="AG26" s="184">
        <f>IF(ISNUMBER('Instrument Data'!WQ26),'Instrument Data'!WQ26,NA())</f>
        <v>21.435952797388431</v>
      </c>
      <c r="AH26" s="184" t="e">
        <f>'Instrument Data'!WR26</f>
        <v>#N/A</v>
      </c>
      <c r="AI26" s="184">
        <f>IF(ISNUMBER('Instrument Data'!WU26),'Instrument Data'!WU26,NA())</f>
        <v>162.53634538679137</v>
      </c>
      <c r="AJ26" s="184" t="e">
        <f>IF(ISNUMBER('Instrument Data'!WV26),'Instrument Data'!WV26,NA())</f>
        <v>#N/A</v>
      </c>
      <c r="AK26" s="32">
        <f>IF(ISNUMBER('Instrument Data'!XB26), 'Instrument Data'!XB26, NA())</f>
        <v>382771716932607.37</v>
      </c>
      <c r="AL26" s="32">
        <f>IF(ISNUMBER('Instrument Data'!XC26), 'Instrument Data'!XC26, NA())</f>
        <v>1.0283675276289102E+17</v>
      </c>
      <c r="AM26" s="32">
        <f>IF(ISNUMBER('Instrument Data'!XD26), 'Instrument Data'!XD26, NA())</f>
        <v>-124.98652835431446</v>
      </c>
      <c r="AN26" s="32">
        <f>IF(ISNUMBER('Instrument Data'!XE26), 'Instrument Data'!XE26, NA())</f>
        <v>4854.6963570348871</v>
      </c>
      <c r="AO26" s="32">
        <f>IF(ISNUMBER('Instrument Data'!XF26), 'Instrument Data'!XF26, NA())</f>
        <v>-167.52754988427915</v>
      </c>
      <c r="AP26" s="32">
        <f>IF(ISNUMBER('Instrument Data'!XG26), 'Instrument Data'!XG26, NA())</f>
        <v>7017.8043227813323</v>
      </c>
      <c r="AQ26" s="202">
        <v>12.156922</v>
      </c>
      <c r="AR26" s="202">
        <f t="shared" si="1"/>
        <v>25.117954337496581</v>
      </c>
      <c r="AS26" s="32" t="e">
        <f>IF(ISNUMBER('Instrument Data'!IY26), 'Instrument Data'!IY26, NA())</f>
        <v>#N/A</v>
      </c>
      <c r="AT26" s="32" t="e">
        <f>IF(ISNUMBER('Instrument Data'!IZ26), 'Instrument Data'!IZ26, NA())</f>
        <v>#N/A</v>
      </c>
    </row>
    <row r="27" spans="1:46" x14ac:dyDescent="0.3">
      <c r="A27" s="201">
        <f t="shared" si="2"/>
        <v>27</v>
      </c>
      <c r="B27" s="175">
        <f t="shared" si="0"/>
        <v>23</v>
      </c>
      <c r="C27" s="183">
        <f>'Instrument Data'!H27</f>
        <v>43120.496990740743</v>
      </c>
      <c r="D27" s="183">
        <f>'Instrument Data'!I27</f>
        <v>43120.500694444447</v>
      </c>
      <c r="E27" s="184">
        <f>IF(ISNUMBER('Instrument Data'!BH27),'Instrument Data'!BH27,NA())</f>
        <v>252.7673014044918</v>
      </c>
      <c r="F27" s="184">
        <f>IF(ISNUMBER('Instrument Data'!BI27),'Instrument Data'!BI27,NA())</f>
        <v>2.1240478907377676</v>
      </c>
      <c r="G27" s="184">
        <f>IF(ISNUMBER('Instrument Data'!BJ27),'Instrument Data'!BJ27,NA())</f>
        <v>238.91818251617093</v>
      </c>
      <c r="H27" s="184">
        <f>IF(ISNUMBER('Instrument Data'!BK27),'Instrument Data'!BK27,NA())</f>
        <v>4.2261243141589837</v>
      </c>
      <c r="I27" s="184">
        <f>IF(ISNUMBER('Instrument Data'!BL27),'Instrument Data'!BL27,NA())</f>
        <v>220.55133276466341</v>
      </c>
      <c r="J27" s="184">
        <f>IF(ISNUMBER('Instrument Data'!BM27),'Instrument Data'!BM27,NA())</f>
        <v>8.844377863980867</v>
      </c>
      <c r="K27" s="32">
        <f>IF(ISNUMBER('Instrument Data'!BP27),'Instrument Data'!BP27,NA())</f>
        <v>2435893325389234.5</v>
      </c>
      <c r="L27" s="32">
        <f>IF(ISNUMBER('Instrument Data'!BQ27),'Instrument Data'!BQ27,NA())</f>
        <v>2240135713063842</v>
      </c>
      <c r="M27" s="184">
        <f>IF(ISNUMBER('Instrument Data'!BT27),'Instrument Data'!BT27,NA())</f>
        <v>276.36000695619344</v>
      </c>
      <c r="N27" s="184">
        <f>IF(ISNUMBER('Instrument Data'!BU27),'Instrument Data'!BU27,NA())</f>
        <v>266.88316115708682</v>
      </c>
      <c r="O27" s="32" t="e">
        <f>'Instrument Data'!JB27</f>
        <v>#N/A</v>
      </c>
      <c r="P27" s="32" t="e">
        <f>'Instrument Data'!JC27</f>
        <v>#N/A</v>
      </c>
      <c r="Q27" s="32" t="e">
        <f>'Instrument Data'!JE27</f>
        <v>#N/A</v>
      </c>
      <c r="R27" s="32" t="e">
        <f>'Instrument Data'!JF27</f>
        <v>#N/A</v>
      </c>
      <c r="S27" s="32">
        <f>'Instrument Data'!KN27</f>
        <v>0</v>
      </c>
      <c r="T27" s="32">
        <f>'Instrument Data'!KO27</f>
        <v>0</v>
      </c>
      <c r="U27" s="184" t="e">
        <f>IF(ISNUMBER('Instrument Data'!OL27),'Instrument Data'!OL27,NA())</f>
        <v>#N/A</v>
      </c>
      <c r="V27" s="184" t="e">
        <f>IF(ISNUMBER('Instrument Data'!OM27),'Instrument Data'!OM27,NA())</f>
        <v>#N/A</v>
      </c>
      <c r="W27" s="184">
        <f>IF(ISNUMBER('Instrument Data'!ON27),'Instrument Data'!ON27,NA())</f>
        <v>206.34353528776469</v>
      </c>
      <c r="X27" s="184">
        <f>IF(ISNUMBER('Instrument Data'!OO27),'Instrument Data'!OO27,NA())</f>
        <v>19.69311737289804</v>
      </c>
      <c r="Y27" s="184">
        <f>IF(ISNUMBER('Instrument Data'!OP27),'Instrument Data'!OP27,NA())</f>
        <v>269.78434901332855</v>
      </c>
      <c r="Z27" s="184">
        <f>IF(ISNUMBER('Instrument Data'!OQ27),'Instrument Data'!OQ27,NA())</f>
        <v>8.8693845346823963</v>
      </c>
      <c r="AA27" s="184">
        <f>IF(ISNUMBER('Instrument Data'!OR27),'Instrument Data'!OR27,NA())</f>
        <v>238.32224690959853</v>
      </c>
      <c r="AB27" s="184">
        <f>IF(ISNUMBER('Instrument Data'!OS27),'Instrument Data'!OS27,NA())</f>
        <v>23.678023096524104</v>
      </c>
      <c r="AC27" s="32">
        <f>IF(ISNUMBER('Instrument Data'!OT27),'Instrument Data'!OT27,NA())</f>
        <v>3331832910549020</v>
      </c>
      <c r="AD27" s="32">
        <f>IF(ISNUMBER('Instrument Data'!OU27),'Instrument Data'!OU27,NA())</f>
        <v>81641879511427.797</v>
      </c>
      <c r="AE27" s="32">
        <f>IF(ISNUMBER('Instrument Data'!OV27),'Instrument Data'!OV27,NA())</f>
        <v>392.28902216231199</v>
      </c>
      <c r="AF27" s="32">
        <f>IF(ISNUMBER('Instrument Data'!OW27),'Instrument Data'!OW27,NA())</f>
        <v>35.286926364402703</v>
      </c>
      <c r="AG27" s="184">
        <f>IF(ISNUMBER('Instrument Data'!WQ27),'Instrument Data'!WQ27,NA())</f>
        <v>43.785221854995854</v>
      </c>
      <c r="AH27" s="184" t="e">
        <f>'Instrument Data'!WR27</f>
        <v>#N/A</v>
      </c>
      <c r="AI27" s="184">
        <f>IF(ISNUMBER('Instrument Data'!WU27),'Instrument Data'!WU27,NA())</f>
        <v>227.3729065025264</v>
      </c>
      <c r="AJ27" s="184" t="e">
        <f>IF(ISNUMBER('Instrument Data'!WV27),'Instrument Data'!WV27,NA())</f>
        <v>#N/A</v>
      </c>
      <c r="AK27" s="32">
        <f>IF(ISNUMBER('Instrument Data'!XB27), 'Instrument Data'!XB27, NA())</f>
        <v>5743181039906288</v>
      </c>
      <c r="AL27" s="32">
        <f>IF(ISNUMBER('Instrument Data'!XC27), 'Instrument Data'!XC27, NA())</f>
        <v>564880581137535.75</v>
      </c>
      <c r="AM27" s="32">
        <f>IF(ISNUMBER('Instrument Data'!XD27), 'Instrument Data'!XD27, NA())</f>
        <v>246.91288129200214</v>
      </c>
      <c r="AN27" s="32">
        <f>IF(ISNUMBER('Instrument Data'!XE27), 'Instrument Data'!XE27, NA())</f>
        <v>26.067918970657555</v>
      </c>
      <c r="AO27" s="32">
        <f>IF(ISNUMBER('Instrument Data'!XF27), 'Instrument Data'!XF27, NA())</f>
        <v>277.57298073913427</v>
      </c>
      <c r="AP27" s="32">
        <f>IF(ISNUMBER('Instrument Data'!XG27), 'Instrument Data'!XG27, NA())</f>
        <v>30.587491613202499</v>
      </c>
      <c r="AQ27" s="202">
        <v>243.16737000000001</v>
      </c>
      <c r="AR27" s="202">
        <f t="shared" si="1"/>
        <v>54.682856484538888</v>
      </c>
      <c r="AS27" s="32">
        <f>IF(ISNUMBER('Instrument Data'!IY27), 'Instrument Data'!IY27, NA())</f>
        <v>14.896793952042916</v>
      </c>
      <c r="AT27" s="32">
        <f>IF(ISNUMBER('Instrument Data'!IZ27), 'Instrument Data'!IZ27, NA())</f>
        <v>1.6179378527231478</v>
      </c>
    </row>
    <row r="28" spans="1:46" x14ac:dyDescent="0.3">
      <c r="A28" s="201">
        <f t="shared" si="2"/>
        <v>28</v>
      </c>
      <c r="B28" s="175">
        <f t="shared" si="0"/>
        <v>24</v>
      </c>
      <c r="C28" s="183" t="str">
        <f>'Instrument Data'!H28</f>
        <v/>
      </c>
      <c r="D28" s="183" t="str">
        <f>'Instrument Data'!I28</f>
        <v/>
      </c>
      <c r="E28" s="184" t="e">
        <f>IF(ISNUMBER('Instrument Data'!BH28),'Instrument Data'!BH28,NA())</f>
        <v>#N/A</v>
      </c>
      <c r="F28" s="184" t="e">
        <f>IF(ISNUMBER('Instrument Data'!BI28),'Instrument Data'!BI28,NA())</f>
        <v>#N/A</v>
      </c>
      <c r="G28" s="184" t="e">
        <f>IF(ISNUMBER('Instrument Data'!BJ28),'Instrument Data'!BJ28,NA())</f>
        <v>#N/A</v>
      </c>
      <c r="H28" s="184" t="e">
        <f>IF(ISNUMBER('Instrument Data'!BK28),'Instrument Data'!BK28,NA())</f>
        <v>#N/A</v>
      </c>
      <c r="I28" s="184" t="e">
        <f>IF(ISNUMBER('Instrument Data'!BL28),'Instrument Data'!BL28,NA())</f>
        <v>#N/A</v>
      </c>
      <c r="J28" s="184" t="e">
        <f>IF(ISNUMBER('Instrument Data'!BM28),'Instrument Data'!BM28,NA())</f>
        <v>#N/A</v>
      </c>
      <c r="K28" s="32" t="e">
        <f>IF(ISNUMBER('Instrument Data'!BP28),'Instrument Data'!BP28,NA())</f>
        <v>#N/A</v>
      </c>
      <c r="L28" s="32" t="e">
        <f>IF(ISNUMBER('Instrument Data'!BQ28),'Instrument Data'!BQ28,NA())</f>
        <v>#N/A</v>
      </c>
      <c r="M28" s="184" t="e">
        <f>IF(ISNUMBER('Instrument Data'!BT28),'Instrument Data'!BT28,NA())</f>
        <v>#N/A</v>
      </c>
      <c r="N28" s="184" t="e">
        <f>IF(ISNUMBER('Instrument Data'!BU28),'Instrument Data'!BU28,NA())</f>
        <v>#N/A</v>
      </c>
      <c r="O28" s="32" t="e">
        <f>'Instrument Data'!JB28</f>
        <v>#N/A</v>
      </c>
      <c r="P28" s="32" t="e">
        <f>'Instrument Data'!JC28</f>
        <v>#N/A</v>
      </c>
      <c r="Q28" s="32" t="e">
        <f>'Instrument Data'!JE28</f>
        <v>#N/A</v>
      </c>
      <c r="R28" s="32" t="e">
        <f>'Instrument Data'!JF28</f>
        <v>#N/A</v>
      </c>
      <c r="S28" s="32">
        <f>'Instrument Data'!KN28</f>
        <v>0</v>
      </c>
      <c r="T28" s="32">
        <f>'Instrument Data'!KO28</f>
        <v>0</v>
      </c>
      <c r="U28" s="184" t="e">
        <f>IF(ISNUMBER('Instrument Data'!OL28),'Instrument Data'!OL28,NA())</f>
        <v>#N/A</v>
      </c>
      <c r="V28" s="184" t="e">
        <f>IF(ISNUMBER('Instrument Data'!OM28),'Instrument Data'!OM28,NA())</f>
        <v>#N/A</v>
      </c>
      <c r="W28" s="184" t="e">
        <f>IF(ISNUMBER('Instrument Data'!ON28),'Instrument Data'!ON28,NA())</f>
        <v>#N/A</v>
      </c>
      <c r="X28" s="184" t="e">
        <f>IF(ISNUMBER('Instrument Data'!OO28),'Instrument Data'!OO28,NA())</f>
        <v>#N/A</v>
      </c>
      <c r="Y28" s="184" t="e">
        <f>IF(ISNUMBER('Instrument Data'!OP28),'Instrument Data'!OP28,NA())</f>
        <v>#N/A</v>
      </c>
      <c r="Z28" s="184" t="e">
        <f>IF(ISNUMBER('Instrument Data'!OQ28),'Instrument Data'!OQ28,NA())</f>
        <v>#N/A</v>
      </c>
      <c r="AA28" s="184" t="e">
        <f>IF(ISNUMBER('Instrument Data'!OR28),'Instrument Data'!OR28,NA())</f>
        <v>#N/A</v>
      </c>
      <c r="AB28" s="184" t="e">
        <f>IF(ISNUMBER('Instrument Data'!OS28),'Instrument Data'!OS28,NA())</f>
        <v>#N/A</v>
      </c>
      <c r="AC28" s="32" t="e">
        <f>IF(ISNUMBER('Instrument Data'!OT28),'Instrument Data'!OT28,NA())</f>
        <v>#N/A</v>
      </c>
      <c r="AD28" s="32" t="e">
        <f>IF(ISNUMBER('Instrument Data'!OU28),'Instrument Data'!OU28,NA())</f>
        <v>#N/A</v>
      </c>
      <c r="AE28" s="32" t="e">
        <f>IF(ISNUMBER('Instrument Data'!OV28),'Instrument Data'!OV28,NA())</f>
        <v>#N/A</v>
      </c>
      <c r="AF28" s="32" t="e">
        <f>IF(ISNUMBER('Instrument Data'!OW28),'Instrument Data'!OW28,NA())</f>
        <v>#N/A</v>
      </c>
      <c r="AG28" s="184" t="e">
        <f>IF(ISNUMBER('Instrument Data'!WQ28),'Instrument Data'!WQ28,NA())</f>
        <v>#N/A</v>
      </c>
      <c r="AH28" s="184">
        <f>'Instrument Data'!WR28</f>
        <v>0</v>
      </c>
      <c r="AI28" s="184" t="e">
        <f>IF(ISNUMBER('Instrument Data'!WU28),'Instrument Data'!WU28,NA())</f>
        <v>#N/A</v>
      </c>
      <c r="AJ28" s="184" t="e">
        <f>IF(ISNUMBER('Instrument Data'!WV28),'Instrument Data'!WV28,NA())</f>
        <v>#N/A</v>
      </c>
      <c r="AK28" s="32" t="e">
        <f>IF(ISNUMBER('Instrument Data'!XB28), 'Instrument Data'!XB28, NA())</f>
        <v>#N/A</v>
      </c>
      <c r="AL28" s="32" t="e">
        <f>IF(ISNUMBER('Instrument Data'!XC28), 'Instrument Data'!XC28, NA())</f>
        <v>#N/A</v>
      </c>
      <c r="AM28" s="32" t="e">
        <f>IF(ISNUMBER('Instrument Data'!XD28), 'Instrument Data'!XD28, NA())</f>
        <v>#N/A</v>
      </c>
      <c r="AN28" s="32" t="e">
        <f>IF(ISNUMBER('Instrument Data'!XE28), 'Instrument Data'!XE28, NA())</f>
        <v>#N/A</v>
      </c>
      <c r="AO28" s="32" t="e">
        <f>IF(ISNUMBER('Instrument Data'!XF28), 'Instrument Data'!XF28, NA())</f>
        <v>#N/A</v>
      </c>
      <c r="AP28" s="32" t="e">
        <f>IF(ISNUMBER('Instrument Data'!XG28), 'Instrument Data'!XG28, NA())</f>
        <v>#N/A</v>
      </c>
      <c r="AQ28" s="202"/>
      <c r="AR28" s="202">
        <f t="shared" si="1"/>
        <v>25</v>
      </c>
      <c r="AS28" s="32" t="e">
        <f>IF(ISNUMBER('Instrument Data'!IY28), 'Instrument Data'!IY28, NA())</f>
        <v>#N/A</v>
      </c>
      <c r="AT28" s="32" t="e">
        <f>IF(ISNUMBER('Instrument Data'!IZ28), 'Instrument Data'!IZ28, NA())</f>
        <v>#N/A</v>
      </c>
    </row>
    <row r="29" spans="1:46" x14ac:dyDescent="0.3">
      <c r="A29" s="201">
        <f t="shared" si="2"/>
        <v>29</v>
      </c>
      <c r="B29" s="175">
        <f t="shared" si="0"/>
        <v>25</v>
      </c>
      <c r="C29" s="183">
        <f>'Instrument Data'!H29</f>
        <v>43122.60596064815</v>
      </c>
      <c r="D29" s="183">
        <f>'Instrument Data'!I29</f>
        <v>43122.60659722222</v>
      </c>
      <c r="E29" s="184" t="e">
        <f>IF(ISNUMBER('Instrument Data'!BH29),'Instrument Data'!BH29,NA())</f>
        <v>#N/A</v>
      </c>
      <c r="F29" s="184" t="e">
        <f>IF(ISNUMBER('Instrument Data'!BI29),'Instrument Data'!BI29,NA())</f>
        <v>#N/A</v>
      </c>
      <c r="G29" s="184" t="e">
        <f>IF(ISNUMBER('Instrument Data'!BJ29),'Instrument Data'!BJ29,NA())</f>
        <v>#N/A</v>
      </c>
      <c r="H29" s="184" t="e">
        <f>IF(ISNUMBER('Instrument Data'!BK29),'Instrument Data'!BK29,NA())</f>
        <v>#N/A</v>
      </c>
      <c r="I29" s="184" t="e">
        <f>IF(ISNUMBER('Instrument Data'!BL29),'Instrument Data'!BL29,NA())</f>
        <v>#N/A</v>
      </c>
      <c r="J29" s="184" t="e">
        <f>IF(ISNUMBER('Instrument Data'!BM29),'Instrument Data'!BM29,NA())</f>
        <v>#N/A</v>
      </c>
      <c r="K29" s="32" t="e">
        <f>IF(ISNUMBER('Instrument Data'!BP29),'Instrument Data'!BP29,NA())</f>
        <v>#N/A</v>
      </c>
      <c r="L29" s="32" t="e">
        <f>IF(ISNUMBER('Instrument Data'!BQ29),'Instrument Data'!BQ29,NA())</f>
        <v>#N/A</v>
      </c>
      <c r="M29" s="184" t="e">
        <f>IF(ISNUMBER('Instrument Data'!BT29),'Instrument Data'!BT29,NA())</f>
        <v>#N/A</v>
      </c>
      <c r="N29" s="184" t="e">
        <f>IF(ISNUMBER('Instrument Data'!BU29),'Instrument Data'!BU29,NA())</f>
        <v>#N/A</v>
      </c>
      <c r="O29" s="32" t="e">
        <f>'Instrument Data'!JB29</f>
        <v>#N/A</v>
      </c>
      <c r="P29" s="32" t="e">
        <f>'Instrument Data'!JC29</f>
        <v>#N/A</v>
      </c>
      <c r="Q29" s="32" t="e">
        <f>'Instrument Data'!JE29</f>
        <v>#N/A</v>
      </c>
      <c r="R29" s="32" t="e">
        <f>'Instrument Data'!JF29</f>
        <v>#N/A</v>
      </c>
      <c r="S29" s="32">
        <f>'Instrument Data'!KN29</f>
        <v>0</v>
      </c>
      <c r="T29" s="32">
        <f>'Instrument Data'!KO29</f>
        <v>0</v>
      </c>
      <c r="U29" s="184" t="e">
        <f>IF(ISNUMBER('Instrument Data'!OL29),'Instrument Data'!OL29,NA())</f>
        <v>#N/A</v>
      </c>
      <c r="V29" s="184" t="e">
        <f>IF(ISNUMBER('Instrument Data'!OM29),'Instrument Data'!OM29,NA())</f>
        <v>#N/A</v>
      </c>
      <c r="W29" s="184" t="e">
        <f>IF(ISNUMBER('Instrument Data'!ON29),'Instrument Data'!ON29,NA())</f>
        <v>#N/A</v>
      </c>
      <c r="X29" s="184" t="e">
        <f>IF(ISNUMBER('Instrument Data'!OO29),'Instrument Data'!OO29,NA())</f>
        <v>#N/A</v>
      </c>
      <c r="Y29" s="184" t="e">
        <f>IF(ISNUMBER('Instrument Data'!OP29),'Instrument Data'!OP29,NA())</f>
        <v>#N/A</v>
      </c>
      <c r="Z29" s="184" t="e">
        <f>IF(ISNUMBER('Instrument Data'!OQ29),'Instrument Data'!OQ29,NA())</f>
        <v>#N/A</v>
      </c>
      <c r="AA29" s="184" t="e">
        <f>IF(ISNUMBER('Instrument Data'!OR29),'Instrument Data'!OR29,NA())</f>
        <v>#N/A</v>
      </c>
      <c r="AB29" s="184" t="e">
        <f>IF(ISNUMBER('Instrument Data'!OS29),'Instrument Data'!OS29,NA())</f>
        <v>#N/A</v>
      </c>
      <c r="AC29" s="32" t="e">
        <f>IF(ISNUMBER('Instrument Data'!OT29),'Instrument Data'!OT29,NA())</f>
        <v>#N/A</v>
      </c>
      <c r="AD29" s="32" t="e">
        <f>IF(ISNUMBER('Instrument Data'!OU29),'Instrument Data'!OU29,NA())</f>
        <v>#N/A</v>
      </c>
      <c r="AE29" s="32" t="e">
        <f>IF(ISNUMBER('Instrument Data'!OV29),'Instrument Data'!OV29,NA())</f>
        <v>#N/A</v>
      </c>
      <c r="AF29" s="32" t="e">
        <f>IF(ISNUMBER('Instrument Data'!OW29),'Instrument Data'!OW29,NA())</f>
        <v>#N/A</v>
      </c>
      <c r="AG29" s="184" t="e">
        <f>IF(ISNUMBER('Instrument Data'!WQ29),'Instrument Data'!WQ29,NA())</f>
        <v>#N/A</v>
      </c>
      <c r="AH29" s="184">
        <f>'Instrument Data'!WR29</f>
        <v>0</v>
      </c>
      <c r="AI29" s="184" t="e">
        <f>IF(ISNUMBER('Instrument Data'!WU29),'Instrument Data'!WU29,NA())</f>
        <v>#N/A</v>
      </c>
      <c r="AJ29" s="184" t="e">
        <f>IF(ISNUMBER('Instrument Data'!WV29),'Instrument Data'!WV29,NA())</f>
        <v>#N/A</v>
      </c>
      <c r="AK29" s="32" t="e">
        <f>IF(ISNUMBER('Instrument Data'!XB29), 'Instrument Data'!XB29, NA())</f>
        <v>#N/A</v>
      </c>
      <c r="AL29" s="32" t="e">
        <f>IF(ISNUMBER('Instrument Data'!XC29), 'Instrument Data'!XC29, NA())</f>
        <v>#N/A</v>
      </c>
      <c r="AM29" s="32">
        <f>IF(ISNUMBER('Instrument Data'!XD29), 'Instrument Data'!XD29, NA())</f>
        <v>59.290119546334616</v>
      </c>
      <c r="AN29" s="32">
        <f>IF(ISNUMBER('Instrument Data'!XE29), 'Instrument Data'!XE29, NA())</f>
        <v>2087.2840062104269</v>
      </c>
      <c r="AO29" s="32">
        <f>IF(ISNUMBER('Instrument Data'!XF29), 'Instrument Data'!XF29, NA())</f>
        <v>356.29912535096224</v>
      </c>
      <c r="AP29" s="32">
        <f>IF(ISNUMBER('Instrument Data'!XG29), 'Instrument Data'!XG29, NA())</f>
        <v>3123.7677783245945</v>
      </c>
      <c r="AQ29" s="202"/>
      <c r="AR29" s="202">
        <f t="shared" si="1"/>
        <v>25</v>
      </c>
      <c r="AS29" s="32" t="e">
        <f>IF(ISNUMBER('Instrument Data'!IY29), 'Instrument Data'!IY29, NA())</f>
        <v>#N/A</v>
      </c>
      <c r="AT29" s="32" t="e">
        <f>IF(ISNUMBER('Instrument Data'!IZ29), 'Instrument Data'!IZ29, NA())</f>
        <v>#N/A</v>
      </c>
    </row>
    <row r="30" spans="1:46" x14ac:dyDescent="0.3">
      <c r="A30" s="201">
        <f t="shared" si="2"/>
        <v>30</v>
      </c>
      <c r="B30" s="175">
        <f t="shared" si="0"/>
        <v>26</v>
      </c>
      <c r="C30" s="183">
        <f>'Instrument Data'!H30</f>
        <v>43122.615740740737</v>
      </c>
      <c r="D30" s="183">
        <f>'Instrument Data'!I30</f>
        <v>43122.616736111115</v>
      </c>
      <c r="E30" s="184" t="e">
        <f>IF(ISNUMBER('Instrument Data'!BH30),'Instrument Data'!BH30,NA())</f>
        <v>#N/A</v>
      </c>
      <c r="F30" s="184" t="e">
        <f>IF(ISNUMBER('Instrument Data'!BI30),'Instrument Data'!BI30,NA())</f>
        <v>#N/A</v>
      </c>
      <c r="G30" s="184" t="e">
        <f>IF(ISNUMBER('Instrument Data'!BJ30),'Instrument Data'!BJ30,NA())</f>
        <v>#N/A</v>
      </c>
      <c r="H30" s="184" t="e">
        <f>IF(ISNUMBER('Instrument Data'!BK30),'Instrument Data'!BK30,NA())</f>
        <v>#N/A</v>
      </c>
      <c r="I30" s="184" t="e">
        <f>IF(ISNUMBER('Instrument Data'!BL30),'Instrument Data'!BL30,NA())</f>
        <v>#N/A</v>
      </c>
      <c r="J30" s="184" t="e">
        <f>IF(ISNUMBER('Instrument Data'!BM30),'Instrument Data'!BM30,NA())</f>
        <v>#N/A</v>
      </c>
      <c r="K30" s="32" t="e">
        <f>IF(ISNUMBER('Instrument Data'!BP30),'Instrument Data'!BP30,NA())</f>
        <v>#N/A</v>
      </c>
      <c r="L30" s="32" t="e">
        <f>IF(ISNUMBER('Instrument Data'!BQ30),'Instrument Data'!BQ30,NA())</f>
        <v>#N/A</v>
      </c>
      <c r="M30" s="184" t="e">
        <f>IF(ISNUMBER('Instrument Data'!BT30),'Instrument Data'!BT30,NA())</f>
        <v>#N/A</v>
      </c>
      <c r="N30" s="184" t="e">
        <f>IF(ISNUMBER('Instrument Data'!BU30),'Instrument Data'!BU30,NA())</f>
        <v>#N/A</v>
      </c>
      <c r="O30" s="32" t="e">
        <f>'Instrument Data'!JB30</f>
        <v>#N/A</v>
      </c>
      <c r="P30" s="32" t="e">
        <f>'Instrument Data'!JC30</f>
        <v>#N/A</v>
      </c>
      <c r="Q30" s="32" t="e">
        <f>'Instrument Data'!JE30</f>
        <v>#N/A</v>
      </c>
      <c r="R30" s="32" t="e">
        <f>'Instrument Data'!JF30</f>
        <v>#N/A</v>
      </c>
      <c r="S30" s="32">
        <f>'Instrument Data'!KN30</f>
        <v>0</v>
      </c>
      <c r="T30" s="32">
        <f>'Instrument Data'!KO30</f>
        <v>0</v>
      </c>
      <c r="U30" s="184" t="e">
        <f>IF(ISNUMBER('Instrument Data'!OL30),'Instrument Data'!OL30,NA())</f>
        <v>#N/A</v>
      </c>
      <c r="V30" s="184" t="e">
        <f>IF(ISNUMBER('Instrument Data'!OM30),'Instrument Data'!OM30,NA())</f>
        <v>#N/A</v>
      </c>
      <c r="W30" s="184" t="e">
        <f>IF(ISNUMBER('Instrument Data'!ON30),'Instrument Data'!ON30,NA())</f>
        <v>#N/A</v>
      </c>
      <c r="X30" s="184" t="e">
        <f>IF(ISNUMBER('Instrument Data'!OO30),'Instrument Data'!OO30,NA())</f>
        <v>#N/A</v>
      </c>
      <c r="Y30" s="184" t="e">
        <f>IF(ISNUMBER('Instrument Data'!OP30),'Instrument Data'!OP30,NA())</f>
        <v>#N/A</v>
      </c>
      <c r="Z30" s="184" t="e">
        <f>IF(ISNUMBER('Instrument Data'!OQ30),'Instrument Data'!OQ30,NA())</f>
        <v>#N/A</v>
      </c>
      <c r="AA30" s="184" t="e">
        <f>IF(ISNUMBER('Instrument Data'!OR30),'Instrument Data'!OR30,NA())</f>
        <v>#N/A</v>
      </c>
      <c r="AB30" s="184" t="e">
        <f>IF(ISNUMBER('Instrument Data'!OS30),'Instrument Data'!OS30,NA())</f>
        <v>#N/A</v>
      </c>
      <c r="AC30" s="32" t="e">
        <f>IF(ISNUMBER('Instrument Data'!OT30),'Instrument Data'!OT30,NA())</f>
        <v>#N/A</v>
      </c>
      <c r="AD30" s="32" t="e">
        <f>IF(ISNUMBER('Instrument Data'!OU30),'Instrument Data'!OU30,NA())</f>
        <v>#N/A</v>
      </c>
      <c r="AE30" s="32" t="e">
        <f>IF(ISNUMBER('Instrument Data'!OV30),'Instrument Data'!OV30,NA())</f>
        <v>#N/A</v>
      </c>
      <c r="AF30" s="32" t="e">
        <f>IF(ISNUMBER('Instrument Data'!OW30),'Instrument Data'!OW30,NA())</f>
        <v>#N/A</v>
      </c>
      <c r="AG30" s="184" t="e">
        <f>IF(ISNUMBER('Instrument Data'!WQ30),'Instrument Data'!WQ30,NA())</f>
        <v>#N/A</v>
      </c>
      <c r="AH30" s="184">
        <f>'Instrument Data'!WR30</f>
        <v>0</v>
      </c>
      <c r="AI30" s="184" t="e">
        <f>IF(ISNUMBER('Instrument Data'!WU30),'Instrument Data'!WU30,NA())</f>
        <v>#N/A</v>
      </c>
      <c r="AJ30" s="184" t="e">
        <f>IF(ISNUMBER('Instrument Data'!WV30),'Instrument Data'!WV30,NA())</f>
        <v>#N/A</v>
      </c>
      <c r="AK30" s="32" t="e">
        <f>IF(ISNUMBER('Instrument Data'!XB30), 'Instrument Data'!XB30, NA())</f>
        <v>#N/A</v>
      </c>
      <c r="AL30" s="32" t="e">
        <f>IF(ISNUMBER('Instrument Data'!XC30), 'Instrument Data'!XC30, NA())</f>
        <v>#N/A</v>
      </c>
      <c r="AM30" s="32">
        <f>IF(ISNUMBER('Instrument Data'!XD30), 'Instrument Data'!XD30, NA())</f>
        <v>297.47535226457728</v>
      </c>
      <c r="AN30" s="32">
        <f>IF(ISNUMBER('Instrument Data'!XE30), 'Instrument Data'!XE30, NA())</f>
        <v>86.690741433890807</v>
      </c>
      <c r="AO30" s="32">
        <f>IF(ISNUMBER('Instrument Data'!XF30), 'Instrument Data'!XF30, NA())</f>
        <v>452.27984037562527</v>
      </c>
      <c r="AP30" s="32">
        <f>IF(ISNUMBER('Instrument Data'!XG30), 'Instrument Data'!XG30, NA())</f>
        <v>330.73582575184184</v>
      </c>
      <c r="AQ30" s="202">
        <v>297.47539999999998</v>
      </c>
      <c r="AR30" s="202">
        <f t="shared" si="1"/>
        <v>64.534212199471369</v>
      </c>
      <c r="AS30" s="32" t="e">
        <f>IF(ISNUMBER('Instrument Data'!IY30), 'Instrument Data'!IY30, NA())</f>
        <v>#N/A</v>
      </c>
      <c r="AT30" s="32" t="e">
        <f>IF(ISNUMBER('Instrument Data'!IZ30), 'Instrument Data'!IZ30, NA())</f>
        <v>#N/A</v>
      </c>
    </row>
    <row r="31" spans="1:46" x14ac:dyDescent="0.3">
      <c r="A31" s="201">
        <f t="shared" si="2"/>
        <v>31</v>
      </c>
      <c r="B31" s="175">
        <f t="shared" si="0"/>
        <v>27</v>
      </c>
      <c r="C31" s="183">
        <f>'Instrument Data'!H31</f>
        <v>43122.6174537037</v>
      </c>
      <c r="D31" s="183">
        <f>'Instrument Data'!I31</f>
        <v>43122.618055555555</v>
      </c>
      <c r="E31" s="184" t="e">
        <f>IF(ISNUMBER('Instrument Data'!BH31),'Instrument Data'!BH31,NA())</f>
        <v>#N/A</v>
      </c>
      <c r="F31" s="184" t="e">
        <f>IF(ISNUMBER('Instrument Data'!BI31),'Instrument Data'!BI31,NA())</f>
        <v>#N/A</v>
      </c>
      <c r="G31" s="184" t="e">
        <f>IF(ISNUMBER('Instrument Data'!BJ31),'Instrument Data'!BJ31,NA())</f>
        <v>#N/A</v>
      </c>
      <c r="H31" s="184" t="e">
        <f>IF(ISNUMBER('Instrument Data'!BK31),'Instrument Data'!BK31,NA())</f>
        <v>#N/A</v>
      </c>
      <c r="I31" s="184" t="e">
        <f>IF(ISNUMBER('Instrument Data'!BL31),'Instrument Data'!BL31,NA())</f>
        <v>#N/A</v>
      </c>
      <c r="J31" s="184" t="e">
        <f>IF(ISNUMBER('Instrument Data'!BM31),'Instrument Data'!BM31,NA())</f>
        <v>#N/A</v>
      </c>
      <c r="K31" s="32" t="e">
        <f>IF(ISNUMBER('Instrument Data'!BP31),'Instrument Data'!BP31,NA())</f>
        <v>#N/A</v>
      </c>
      <c r="L31" s="32" t="e">
        <f>IF(ISNUMBER('Instrument Data'!BQ31),'Instrument Data'!BQ31,NA())</f>
        <v>#N/A</v>
      </c>
      <c r="M31" s="184" t="e">
        <f>IF(ISNUMBER('Instrument Data'!BT31),'Instrument Data'!BT31,NA())</f>
        <v>#N/A</v>
      </c>
      <c r="N31" s="184" t="e">
        <f>IF(ISNUMBER('Instrument Data'!BU31),'Instrument Data'!BU31,NA())</f>
        <v>#N/A</v>
      </c>
      <c r="O31" s="32" t="e">
        <f>'Instrument Data'!JB31</f>
        <v>#N/A</v>
      </c>
      <c r="P31" s="32" t="e">
        <f>'Instrument Data'!JC31</f>
        <v>#N/A</v>
      </c>
      <c r="Q31" s="32" t="e">
        <f>'Instrument Data'!JE31</f>
        <v>#N/A</v>
      </c>
      <c r="R31" s="32" t="e">
        <f>'Instrument Data'!JF31</f>
        <v>#N/A</v>
      </c>
      <c r="S31" s="32">
        <f>'Instrument Data'!KN31</f>
        <v>0</v>
      </c>
      <c r="T31" s="32">
        <f>'Instrument Data'!KO31</f>
        <v>0</v>
      </c>
      <c r="U31" s="184" t="e">
        <f>IF(ISNUMBER('Instrument Data'!OL31),'Instrument Data'!OL31,NA())</f>
        <v>#N/A</v>
      </c>
      <c r="V31" s="184" t="e">
        <f>IF(ISNUMBER('Instrument Data'!OM31),'Instrument Data'!OM31,NA())</f>
        <v>#N/A</v>
      </c>
      <c r="W31" s="184" t="e">
        <f>IF(ISNUMBER('Instrument Data'!ON31),'Instrument Data'!ON31,NA())</f>
        <v>#N/A</v>
      </c>
      <c r="X31" s="184" t="e">
        <f>IF(ISNUMBER('Instrument Data'!OO31),'Instrument Data'!OO31,NA())</f>
        <v>#N/A</v>
      </c>
      <c r="Y31" s="184" t="e">
        <f>IF(ISNUMBER('Instrument Data'!OP31),'Instrument Data'!OP31,NA())</f>
        <v>#N/A</v>
      </c>
      <c r="Z31" s="184" t="e">
        <f>IF(ISNUMBER('Instrument Data'!OQ31),'Instrument Data'!OQ31,NA())</f>
        <v>#N/A</v>
      </c>
      <c r="AA31" s="184" t="e">
        <f>IF(ISNUMBER('Instrument Data'!OR31),'Instrument Data'!OR31,NA())</f>
        <v>#N/A</v>
      </c>
      <c r="AB31" s="184" t="e">
        <f>IF(ISNUMBER('Instrument Data'!OS31),'Instrument Data'!OS31,NA())</f>
        <v>#N/A</v>
      </c>
      <c r="AC31" s="32" t="e">
        <f>IF(ISNUMBER('Instrument Data'!OT31),'Instrument Data'!OT31,NA())</f>
        <v>#N/A</v>
      </c>
      <c r="AD31" s="32" t="e">
        <f>IF(ISNUMBER('Instrument Data'!OU31),'Instrument Data'!OU31,NA())</f>
        <v>#N/A</v>
      </c>
      <c r="AE31" s="32" t="e">
        <f>IF(ISNUMBER('Instrument Data'!OV31),'Instrument Data'!OV31,NA())</f>
        <v>#N/A</v>
      </c>
      <c r="AF31" s="32" t="e">
        <f>IF(ISNUMBER('Instrument Data'!OW31),'Instrument Data'!OW31,NA())</f>
        <v>#N/A</v>
      </c>
      <c r="AG31" s="184" t="e">
        <f>IF(ISNUMBER('Instrument Data'!WQ31),'Instrument Data'!WQ31,NA())</f>
        <v>#N/A</v>
      </c>
      <c r="AH31" s="184">
        <f>'Instrument Data'!WR31</f>
        <v>0</v>
      </c>
      <c r="AI31" s="184" t="e">
        <f>IF(ISNUMBER('Instrument Data'!WU31),'Instrument Data'!WU31,NA())</f>
        <v>#N/A</v>
      </c>
      <c r="AJ31" s="184" t="e">
        <f>IF(ISNUMBER('Instrument Data'!WV31),'Instrument Data'!WV31,NA())</f>
        <v>#N/A</v>
      </c>
      <c r="AK31" s="32" t="e">
        <f>IF(ISNUMBER('Instrument Data'!XB31), 'Instrument Data'!XB31, NA())</f>
        <v>#N/A</v>
      </c>
      <c r="AL31" s="32" t="e">
        <f>IF(ISNUMBER('Instrument Data'!XC31), 'Instrument Data'!XC31, NA())</f>
        <v>#N/A</v>
      </c>
      <c r="AM31" s="32">
        <f>IF(ISNUMBER('Instrument Data'!XD31), 'Instrument Data'!XD31, NA())</f>
        <v>22475.840677503373</v>
      </c>
      <c r="AN31" s="32">
        <f>IF(ISNUMBER('Instrument Data'!XE31), 'Instrument Data'!XE31, NA())</f>
        <v>166723.64245726116</v>
      </c>
      <c r="AO31" s="32">
        <f>IF(ISNUMBER('Instrument Data'!XF31), 'Instrument Data'!XF31, NA())</f>
        <v>24764.058960865266</v>
      </c>
      <c r="AP31" s="32">
        <f>IF(ISNUMBER('Instrument Data'!XG31), 'Instrument Data'!XG31, NA())</f>
        <v>181814.83712941658</v>
      </c>
      <c r="AQ31" s="202"/>
      <c r="AR31" s="202">
        <f t="shared" si="1"/>
        <v>25</v>
      </c>
      <c r="AS31" s="32" t="e">
        <f>IF(ISNUMBER('Instrument Data'!IY31), 'Instrument Data'!IY31, NA())</f>
        <v>#N/A</v>
      </c>
      <c r="AT31" s="32" t="e">
        <f>IF(ISNUMBER('Instrument Data'!IZ31), 'Instrument Data'!IZ31, NA())</f>
        <v>#N/A</v>
      </c>
    </row>
    <row r="32" spans="1:46" x14ac:dyDescent="0.3">
      <c r="A32" s="201">
        <f t="shared" si="2"/>
        <v>32</v>
      </c>
      <c r="B32" s="175">
        <f t="shared" si="0"/>
        <v>28</v>
      </c>
      <c r="C32" s="183">
        <f>'Instrument Data'!H32</f>
        <v>43122.623935185184</v>
      </c>
      <c r="D32" s="183">
        <f>'Instrument Data'!I32</f>
        <v>43122.625752314816</v>
      </c>
      <c r="E32" s="184" t="e">
        <f>IF(ISNUMBER('Instrument Data'!BH32),'Instrument Data'!BH32,NA())</f>
        <v>#N/A</v>
      </c>
      <c r="F32" s="184" t="e">
        <f>IF(ISNUMBER('Instrument Data'!BI32),'Instrument Data'!BI32,NA())</f>
        <v>#N/A</v>
      </c>
      <c r="G32" s="184" t="e">
        <f>IF(ISNUMBER('Instrument Data'!BJ32),'Instrument Data'!BJ32,NA())</f>
        <v>#N/A</v>
      </c>
      <c r="H32" s="184" t="e">
        <f>IF(ISNUMBER('Instrument Data'!BK32),'Instrument Data'!BK32,NA())</f>
        <v>#N/A</v>
      </c>
      <c r="I32" s="184" t="e">
        <f>IF(ISNUMBER('Instrument Data'!BL32),'Instrument Data'!BL32,NA())</f>
        <v>#N/A</v>
      </c>
      <c r="J32" s="184" t="e">
        <f>IF(ISNUMBER('Instrument Data'!BM32),'Instrument Data'!BM32,NA())</f>
        <v>#N/A</v>
      </c>
      <c r="K32" s="32" t="e">
        <f>IF(ISNUMBER('Instrument Data'!BP32),'Instrument Data'!BP32,NA())</f>
        <v>#N/A</v>
      </c>
      <c r="L32" s="32" t="e">
        <f>IF(ISNUMBER('Instrument Data'!BQ32),'Instrument Data'!BQ32,NA())</f>
        <v>#N/A</v>
      </c>
      <c r="M32" s="184" t="e">
        <f>IF(ISNUMBER('Instrument Data'!BT32),'Instrument Data'!BT32,NA())</f>
        <v>#N/A</v>
      </c>
      <c r="N32" s="184" t="e">
        <f>IF(ISNUMBER('Instrument Data'!BU32),'Instrument Data'!BU32,NA())</f>
        <v>#N/A</v>
      </c>
      <c r="O32" s="32" t="e">
        <f>'Instrument Data'!JB32</f>
        <v>#N/A</v>
      </c>
      <c r="P32" s="32" t="e">
        <f>'Instrument Data'!JC32</f>
        <v>#N/A</v>
      </c>
      <c r="Q32" s="32" t="e">
        <f>'Instrument Data'!JE32</f>
        <v>#N/A</v>
      </c>
      <c r="R32" s="32" t="e">
        <f>'Instrument Data'!JF32</f>
        <v>#N/A</v>
      </c>
      <c r="S32" s="32">
        <f>'Instrument Data'!KN32</f>
        <v>0</v>
      </c>
      <c r="T32" s="32">
        <f>'Instrument Data'!KO32</f>
        <v>0</v>
      </c>
      <c r="U32" s="184" t="e">
        <f>IF(ISNUMBER('Instrument Data'!OL32),'Instrument Data'!OL32,NA())</f>
        <v>#N/A</v>
      </c>
      <c r="V32" s="184" t="e">
        <f>IF(ISNUMBER('Instrument Data'!OM32),'Instrument Data'!OM32,NA())</f>
        <v>#N/A</v>
      </c>
      <c r="W32" s="184" t="e">
        <f>IF(ISNUMBER('Instrument Data'!ON32),'Instrument Data'!ON32,NA())</f>
        <v>#N/A</v>
      </c>
      <c r="X32" s="184" t="e">
        <f>IF(ISNUMBER('Instrument Data'!OO32),'Instrument Data'!OO32,NA())</f>
        <v>#N/A</v>
      </c>
      <c r="Y32" s="184" t="e">
        <f>IF(ISNUMBER('Instrument Data'!OP32),'Instrument Data'!OP32,NA())</f>
        <v>#N/A</v>
      </c>
      <c r="Z32" s="184" t="e">
        <f>IF(ISNUMBER('Instrument Data'!OQ32),'Instrument Data'!OQ32,NA())</f>
        <v>#N/A</v>
      </c>
      <c r="AA32" s="184" t="e">
        <f>IF(ISNUMBER('Instrument Data'!OR32),'Instrument Data'!OR32,NA())</f>
        <v>#N/A</v>
      </c>
      <c r="AB32" s="184" t="e">
        <f>IF(ISNUMBER('Instrument Data'!OS32),'Instrument Data'!OS32,NA())</f>
        <v>#N/A</v>
      </c>
      <c r="AC32" s="32" t="e">
        <f>IF(ISNUMBER('Instrument Data'!OT32),'Instrument Data'!OT32,NA())</f>
        <v>#N/A</v>
      </c>
      <c r="AD32" s="32" t="e">
        <f>IF(ISNUMBER('Instrument Data'!OU32),'Instrument Data'!OU32,NA())</f>
        <v>#N/A</v>
      </c>
      <c r="AE32" s="32" t="e">
        <f>IF(ISNUMBER('Instrument Data'!OV32),'Instrument Data'!OV32,NA())</f>
        <v>#N/A</v>
      </c>
      <c r="AF32" s="32" t="e">
        <f>IF(ISNUMBER('Instrument Data'!OW32),'Instrument Data'!OW32,NA())</f>
        <v>#N/A</v>
      </c>
      <c r="AG32" s="184" t="e">
        <f>IF(ISNUMBER('Instrument Data'!WQ32),'Instrument Data'!WQ32,NA())</f>
        <v>#N/A</v>
      </c>
      <c r="AH32" s="184">
        <f>'Instrument Data'!WR32</f>
        <v>0</v>
      </c>
      <c r="AI32" s="184" t="e">
        <f>IF(ISNUMBER('Instrument Data'!WU32),'Instrument Data'!WU32,NA())</f>
        <v>#N/A</v>
      </c>
      <c r="AJ32" s="184" t="e">
        <f>IF(ISNUMBER('Instrument Data'!WV32),'Instrument Data'!WV32,NA())</f>
        <v>#N/A</v>
      </c>
      <c r="AK32" s="32" t="e">
        <f>IF(ISNUMBER('Instrument Data'!XB32), 'Instrument Data'!XB32, NA())</f>
        <v>#N/A</v>
      </c>
      <c r="AL32" s="32" t="e">
        <f>IF(ISNUMBER('Instrument Data'!XC32), 'Instrument Data'!XC32, NA())</f>
        <v>#N/A</v>
      </c>
      <c r="AM32" s="32">
        <f>IF(ISNUMBER('Instrument Data'!XD32), 'Instrument Data'!XD32, NA())</f>
        <v>268.03663489278068</v>
      </c>
      <c r="AN32" s="32">
        <f>IF(ISNUMBER('Instrument Data'!XE32), 'Instrument Data'!XE32, NA())</f>
        <v>322.56446479338263</v>
      </c>
      <c r="AO32" s="32">
        <f>IF(ISNUMBER('Instrument Data'!XF32), 'Instrument Data'!XF32, NA())</f>
        <v>499.80952313048169</v>
      </c>
      <c r="AP32" s="32">
        <f>IF(ISNUMBER('Instrument Data'!XG32), 'Instrument Data'!XG32, NA())</f>
        <v>1102.5826158006205</v>
      </c>
      <c r="AQ32" s="202"/>
      <c r="AR32" s="202">
        <f t="shared" si="1"/>
        <v>25</v>
      </c>
      <c r="AS32" s="32" t="e">
        <f>IF(ISNUMBER('Instrument Data'!IY32), 'Instrument Data'!IY32, NA())</f>
        <v>#N/A</v>
      </c>
      <c r="AT32" s="32" t="e">
        <f>IF(ISNUMBER('Instrument Data'!IZ32), 'Instrument Data'!IZ32, NA())</f>
        <v>#N/A</v>
      </c>
    </row>
    <row r="33" spans="1:46" x14ac:dyDescent="0.3">
      <c r="A33" s="201">
        <f t="shared" si="2"/>
        <v>33</v>
      </c>
      <c r="B33" s="175">
        <f t="shared" si="0"/>
        <v>29</v>
      </c>
      <c r="C33" s="183">
        <f>'Instrument Data'!H33</f>
        <v>43122.627430555556</v>
      </c>
      <c r="D33" s="183">
        <f>'Instrument Data'!I33</f>
        <v>43122.628125000003</v>
      </c>
      <c r="E33" s="184" t="e">
        <f>IF(ISNUMBER('Instrument Data'!BH33),'Instrument Data'!BH33,NA())</f>
        <v>#N/A</v>
      </c>
      <c r="F33" s="184" t="e">
        <f>IF(ISNUMBER('Instrument Data'!BI33),'Instrument Data'!BI33,NA())</f>
        <v>#N/A</v>
      </c>
      <c r="G33" s="184" t="e">
        <f>IF(ISNUMBER('Instrument Data'!BJ33),'Instrument Data'!BJ33,NA())</f>
        <v>#N/A</v>
      </c>
      <c r="H33" s="184" t="e">
        <f>IF(ISNUMBER('Instrument Data'!BK33),'Instrument Data'!BK33,NA())</f>
        <v>#N/A</v>
      </c>
      <c r="I33" s="184" t="e">
        <f>IF(ISNUMBER('Instrument Data'!BL33),'Instrument Data'!BL33,NA())</f>
        <v>#N/A</v>
      </c>
      <c r="J33" s="184" t="e">
        <f>IF(ISNUMBER('Instrument Data'!BM33),'Instrument Data'!BM33,NA())</f>
        <v>#N/A</v>
      </c>
      <c r="K33" s="32" t="e">
        <f>IF(ISNUMBER('Instrument Data'!BP33),'Instrument Data'!BP33,NA())</f>
        <v>#N/A</v>
      </c>
      <c r="L33" s="32" t="e">
        <f>IF(ISNUMBER('Instrument Data'!BQ33),'Instrument Data'!BQ33,NA())</f>
        <v>#N/A</v>
      </c>
      <c r="M33" s="184" t="e">
        <f>IF(ISNUMBER('Instrument Data'!BT33),'Instrument Data'!BT33,NA())</f>
        <v>#N/A</v>
      </c>
      <c r="N33" s="184" t="e">
        <f>IF(ISNUMBER('Instrument Data'!BU33),'Instrument Data'!BU33,NA())</f>
        <v>#N/A</v>
      </c>
      <c r="O33" s="32" t="e">
        <f>'Instrument Data'!JB33</f>
        <v>#N/A</v>
      </c>
      <c r="P33" s="32" t="e">
        <f>'Instrument Data'!JC33</f>
        <v>#N/A</v>
      </c>
      <c r="Q33" s="32" t="e">
        <f>'Instrument Data'!JE33</f>
        <v>#N/A</v>
      </c>
      <c r="R33" s="32" t="e">
        <f>'Instrument Data'!JF33</f>
        <v>#N/A</v>
      </c>
      <c r="S33" s="32">
        <f>'Instrument Data'!KN33</f>
        <v>0</v>
      </c>
      <c r="T33" s="32">
        <f>'Instrument Data'!KO33</f>
        <v>0</v>
      </c>
      <c r="U33" s="184" t="e">
        <f>IF(ISNUMBER('Instrument Data'!OL33),'Instrument Data'!OL33,NA())</f>
        <v>#N/A</v>
      </c>
      <c r="V33" s="184" t="e">
        <f>IF(ISNUMBER('Instrument Data'!OM33),'Instrument Data'!OM33,NA())</f>
        <v>#N/A</v>
      </c>
      <c r="W33" s="184" t="e">
        <f>IF(ISNUMBER('Instrument Data'!ON33),'Instrument Data'!ON33,NA())</f>
        <v>#N/A</v>
      </c>
      <c r="X33" s="184" t="e">
        <f>IF(ISNUMBER('Instrument Data'!OO33),'Instrument Data'!OO33,NA())</f>
        <v>#N/A</v>
      </c>
      <c r="Y33" s="184" t="e">
        <f>IF(ISNUMBER('Instrument Data'!OP33),'Instrument Data'!OP33,NA())</f>
        <v>#N/A</v>
      </c>
      <c r="Z33" s="184" t="e">
        <f>IF(ISNUMBER('Instrument Data'!OQ33),'Instrument Data'!OQ33,NA())</f>
        <v>#N/A</v>
      </c>
      <c r="AA33" s="184" t="e">
        <f>IF(ISNUMBER('Instrument Data'!OR33),'Instrument Data'!OR33,NA())</f>
        <v>#N/A</v>
      </c>
      <c r="AB33" s="184" t="e">
        <f>IF(ISNUMBER('Instrument Data'!OS33),'Instrument Data'!OS33,NA())</f>
        <v>#N/A</v>
      </c>
      <c r="AC33" s="32" t="e">
        <f>IF(ISNUMBER('Instrument Data'!OT33),'Instrument Data'!OT33,NA())</f>
        <v>#N/A</v>
      </c>
      <c r="AD33" s="32" t="e">
        <f>IF(ISNUMBER('Instrument Data'!OU33),'Instrument Data'!OU33,NA())</f>
        <v>#N/A</v>
      </c>
      <c r="AE33" s="32" t="e">
        <f>IF(ISNUMBER('Instrument Data'!OV33),'Instrument Data'!OV33,NA())</f>
        <v>#N/A</v>
      </c>
      <c r="AF33" s="32" t="e">
        <f>IF(ISNUMBER('Instrument Data'!OW33),'Instrument Data'!OW33,NA())</f>
        <v>#N/A</v>
      </c>
      <c r="AG33" s="184" t="e">
        <f>IF(ISNUMBER('Instrument Data'!WQ33),'Instrument Data'!WQ33,NA())</f>
        <v>#N/A</v>
      </c>
      <c r="AH33" s="184">
        <f>'Instrument Data'!WR33</f>
        <v>0</v>
      </c>
      <c r="AI33" s="184" t="e">
        <f>IF(ISNUMBER('Instrument Data'!WU33),'Instrument Data'!WU33,NA())</f>
        <v>#N/A</v>
      </c>
      <c r="AJ33" s="184" t="e">
        <f>IF(ISNUMBER('Instrument Data'!WV33),'Instrument Data'!WV33,NA())</f>
        <v>#N/A</v>
      </c>
      <c r="AK33" s="32" t="e">
        <f>IF(ISNUMBER('Instrument Data'!XB33), 'Instrument Data'!XB33, NA())</f>
        <v>#N/A</v>
      </c>
      <c r="AL33" s="32" t="e">
        <f>IF(ISNUMBER('Instrument Data'!XC33), 'Instrument Data'!XC33, NA())</f>
        <v>#N/A</v>
      </c>
      <c r="AM33" s="32">
        <f>IF(ISNUMBER('Instrument Data'!XD33), 'Instrument Data'!XD33, NA())</f>
        <v>277.17952657499109</v>
      </c>
      <c r="AN33" s="32">
        <f>IF(ISNUMBER('Instrument Data'!XE33), 'Instrument Data'!XE33, NA())</f>
        <v>106.27859623018692</v>
      </c>
      <c r="AO33" s="32">
        <f>IF(ISNUMBER('Instrument Data'!XF33), 'Instrument Data'!XF33, NA())</f>
        <v>438.84820962058637</v>
      </c>
      <c r="AP33" s="32">
        <f>IF(ISNUMBER('Instrument Data'!XG33), 'Instrument Data'!XG33, NA())</f>
        <v>356.60661643740667</v>
      </c>
      <c r="AQ33" s="202">
        <v>277.17946999999998</v>
      </c>
      <c r="AR33" s="202">
        <f t="shared" si="1"/>
        <v>60.812320656091032</v>
      </c>
      <c r="AS33" s="32" t="e">
        <f>IF(ISNUMBER('Instrument Data'!IY33), 'Instrument Data'!IY33, NA())</f>
        <v>#N/A</v>
      </c>
      <c r="AT33" s="32" t="e">
        <f>IF(ISNUMBER('Instrument Data'!IZ33), 'Instrument Data'!IZ33, NA())</f>
        <v>#N/A</v>
      </c>
    </row>
    <row r="34" spans="1:46" x14ac:dyDescent="0.3">
      <c r="A34" s="201">
        <f t="shared" si="2"/>
        <v>34</v>
      </c>
      <c r="B34" s="175">
        <f t="shared" si="0"/>
        <v>30</v>
      </c>
      <c r="C34" s="183">
        <f>'Instrument Data'!H34</f>
        <v>43122.628935185188</v>
      </c>
      <c r="D34" s="183">
        <f>'Instrument Data'!I34</f>
        <v>43122.629513888889</v>
      </c>
      <c r="E34" s="184" t="e">
        <f>IF(ISNUMBER('Instrument Data'!BH34),'Instrument Data'!BH34,NA())</f>
        <v>#N/A</v>
      </c>
      <c r="F34" s="184" t="e">
        <f>IF(ISNUMBER('Instrument Data'!BI34),'Instrument Data'!BI34,NA())</f>
        <v>#N/A</v>
      </c>
      <c r="G34" s="184" t="e">
        <f>IF(ISNUMBER('Instrument Data'!BJ34),'Instrument Data'!BJ34,NA())</f>
        <v>#N/A</v>
      </c>
      <c r="H34" s="184" t="e">
        <f>IF(ISNUMBER('Instrument Data'!BK34),'Instrument Data'!BK34,NA())</f>
        <v>#N/A</v>
      </c>
      <c r="I34" s="184" t="e">
        <f>IF(ISNUMBER('Instrument Data'!BL34),'Instrument Data'!BL34,NA())</f>
        <v>#N/A</v>
      </c>
      <c r="J34" s="184" t="e">
        <f>IF(ISNUMBER('Instrument Data'!BM34),'Instrument Data'!BM34,NA())</f>
        <v>#N/A</v>
      </c>
      <c r="K34" s="32" t="e">
        <f>IF(ISNUMBER('Instrument Data'!BP34),'Instrument Data'!BP34,NA())</f>
        <v>#N/A</v>
      </c>
      <c r="L34" s="32" t="e">
        <f>IF(ISNUMBER('Instrument Data'!BQ34),'Instrument Data'!BQ34,NA())</f>
        <v>#N/A</v>
      </c>
      <c r="M34" s="184" t="e">
        <f>IF(ISNUMBER('Instrument Data'!BT34),'Instrument Data'!BT34,NA())</f>
        <v>#N/A</v>
      </c>
      <c r="N34" s="184" t="e">
        <f>IF(ISNUMBER('Instrument Data'!BU34),'Instrument Data'!BU34,NA())</f>
        <v>#N/A</v>
      </c>
      <c r="O34" s="32" t="e">
        <f>'Instrument Data'!JB34</f>
        <v>#N/A</v>
      </c>
      <c r="P34" s="32" t="e">
        <f>'Instrument Data'!JC34</f>
        <v>#N/A</v>
      </c>
      <c r="Q34" s="32" t="e">
        <f>'Instrument Data'!JE34</f>
        <v>#N/A</v>
      </c>
      <c r="R34" s="32" t="e">
        <f>'Instrument Data'!JF34</f>
        <v>#N/A</v>
      </c>
      <c r="S34" s="32">
        <f>'Instrument Data'!KN34</f>
        <v>0</v>
      </c>
      <c r="T34" s="32">
        <f>'Instrument Data'!KO34</f>
        <v>0</v>
      </c>
      <c r="U34" s="184" t="e">
        <f>IF(ISNUMBER('Instrument Data'!OL34),'Instrument Data'!OL34,NA())</f>
        <v>#N/A</v>
      </c>
      <c r="V34" s="184" t="e">
        <f>IF(ISNUMBER('Instrument Data'!OM34),'Instrument Data'!OM34,NA())</f>
        <v>#N/A</v>
      </c>
      <c r="W34" s="184" t="e">
        <f>IF(ISNUMBER('Instrument Data'!ON34),'Instrument Data'!ON34,NA())</f>
        <v>#N/A</v>
      </c>
      <c r="X34" s="184" t="e">
        <f>IF(ISNUMBER('Instrument Data'!OO34),'Instrument Data'!OO34,NA())</f>
        <v>#N/A</v>
      </c>
      <c r="Y34" s="184" t="e">
        <f>IF(ISNUMBER('Instrument Data'!OP34),'Instrument Data'!OP34,NA())</f>
        <v>#N/A</v>
      </c>
      <c r="Z34" s="184" t="e">
        <f>IF(ISNUMBER('Instrument Data'!OQ34),'Instrument Data'!OQ34,NA())</f>
        <v>#N/A</v>
      </c>
      <c r="AA34" s="184" t="e">
        <f>IF(ISNUMBER('Instrument Data'!OR34),'Instrument Data'!OR34,NA())</f>
        <v>#N/A</v>
      </c>
      <c r="AB34" s="184" t="e">
        <f>IF(ISNUMBER('Instrument Data'!OS34),'Instrument Data'!OS34,NA())</f>
        <v>#N/A</v>
      </c>
      <c r="AC34" s="32" t="e">
        <f>IF(ISNUMBER('Instrument Data'!OT34),'Instrument Data'!OT34,NA())</f>
        <v>#N/A</v>
      </c>
      <c r="AD34" s="32" t="e">
        <f>IF(ISNUMBER('Instrument Data'!OU34),'Instrument Data'!OU34,NA())</f>
        <v>#N/A</v>
      </c>
      <c r="AE34" s="32" t="e">
        <f>IF(ISNUMBER('Instrument Data'!OV34),'Instrument Data'!OV34,NA())</f>
        <v>#N/A</v>
      </c>
      <c r="AF34" s="32" t="e">
        <f>IF(ISNUMBER('Instrument Data'!OW34),'Instrument Data'!OW34,NA())</f>
        <v>#N/A</v>
      </c>
      <c r="AG34" s="184" t="e">
        <f>IF(ISNUMBER('Instrument Data'!WQ34),'Instrument Data'!WQ34,NA())</f>
        <v>#N/A</v>
      </c>
      <c r="AH34" s="184">
        <f>'Instrument Data'!WR34</f>
        <v>0</v>
      </c>
      <c r="AI34" s="184" t="e">
        <f>IF(ISNUMBER('Instrument Data'!WU34),'Instrument Data'!WU34,NA())</f>
        <v>#N/A</v>
      </c>
      <c r="AJ34" s="184" t="e">
        <f>IF(ISNUMBER('Instrument Data'!WV34),'Instrument Data'!WV34,NA())</f>
        <v>#N/A</v>
      </c>
      <c r="AK34" s="32" t="e">
        <f>IF(ISNUMBER('Instrument Data'!XB34), 'Instrument Data'!XB34, NA())</f>
        <v>#N/A</v>
      </c>
      <c r="AL34" s="32" t="e">
        <f>IF(ISNUMBER('Instrument Data'!XC34), 'Instrument Data'!XC34, NA())</f>
        <v>#N/A</v>
      </c>
      <c r="AM34" s="32">
        <f>IF(ISNUMBER('Instrument Data'!XD34), 'Instrument Data'!XD34, NA())</f>
        <v>408.83591075248052</v>
      </c>
      <c r="AN34" s="32">
        <f>IF(ISNUMBER('Instrument Data'!XE34), 'Instrument Data'!XE34, NA())</f>
        <v>212.979193616532</v>
      </c>
      <c r="AO34" s="32">
        <f>IF(ISNUMBER('Instrument Data'!XF34), 'Instrument Data'!XF34, NA())</f>
        <v>727.60470941526933</v>
      </c>
      <c r="AP34" s="32">
        <f>IF(ISNUMBER('Instrument Data'!XG34), 'Instrument Data'!XG34, NA())</f>
        <v>660.20681892271159</v>
      </c>
      <c r="AQ34" s="202"/>
      <c r="AR34" s="202">
        <f t="shared" si="1"/>
        <v>25</v>
      </c>
      <c r="AS34" s="32" t="e">
        <f>IF(ISNUMBER('Instrument Data'!IY34), 'Instrument Data'!IY34, NA())</f>
        <v>#N/A</v>
      </c>
      <c r="AT34" s="32" t="e">
        <f>IF(ISNUMBER('Instrument Data'!IZ34), 'Instrument Data'!IZ34, NA())</f>
        <v>#N/A</v>
      </c>
    </row>
    <row r="35" spans="1:46" x14ac:dyDescent="0.3">
      <c r="A35" s="201">
        <f t="shared" si="2"/>
        <v>35</v>
      </c>
      <c r="B35" s="175">
        <f t="shared" si="0"/>
        <v>31</v>
      </c>
      <c r="C35" s="183">
        <f>'Instrument Data'!H35</f>
        <v>43122.631597222222</v>
      </c>
      <c r="D35" s="183">
        <f>'Instrument Data'!I35</f>
        <v>43122.632465277777</v>
      </c>
      <c r="E35" s="184" t="e">
        <f>IF(ISNUMBER('Instrument Data'!BH35),'Instrument Data'!BH35,NA())</f>
        <v>#N/A</v>
      </c>
      <c r="F35" s="184" t="e">
        <f>IF(ISNUMBER('Instrument Data'!BI35),'Instrument Data'!BI35,NA())</f>
        <v>#N/A</v>
      </c>
      <c r="G35" s="184" t="e">
        <f>IF(ISNUMBER('Instrument Data'!BJ35),'Instrument Data'!BJ35,NA())</f>
        <v>#N/A</v>
      </c>
      <c r="H35" s="184" t="e">
        <f>IF(ISNUMBER('Instrument Data'!BK35),'Instrument Data'!BK35,NA())</f>
        <v>#N/A</v>
      </c>
      <c r="I35" s="184" t="e">
        <f>IF(ISNUMBER('Instrument Data'!BL35),'Instrument Data'!BL35,NA())</f>
        <v>#N/A</v>
      </c>
      <c r="J35" s="184" t="e">
        <f>IF(ISNUMBER('Instrument Data'!BM35),'Instrument Data'!BM35,NA())</f>
        <v>#N/A</v>
      </c>
      <c r="K35" s="32" t="e">
        <f>IF(ISNUMBER('Instrument Data'!BP35),'Instrument Data'!BP35,NA())</f>
        <v>#N/A</v>
      </c>
      <c r="L35" s="32" t="e">
        <f>IF(ISNUMBER('Instrument Data'!BQ35),'Instrument Data'!BQ35,NA())</f>
        <v>#N/A</v>
      </c>
      <c r="M35" s="184" t="e">
        <f>IF(ISNUMBER('Instrument Data'!BT35),'Instrument Data'!BT35,NA())</f>
        <v>#N/A</v>
      </c>
      <c r="N35" s="184" t="e">
        <f>IF(ISNUMBER('Instrument Data'!BU35),'Instrument Data'!BU35,NA())</f>
        <v>#N/A</v>
      </c>
      <c r="O35" s="32" t="e">
        <f>'Instrument Data'!JB35</f>
        <v>#N/A</v>
      </c>
      <c r="P35" s="32" t="e">
        <f>'Instrument Data'!JC35</f>
        <v>#N/A</v>
      </c>
      <c r="Q35" s="32" t="e">
        <f>'Instrument Data'!JE35</f>
        <v>#N/A</v>
      </c>
      <c r="R35" s="32" t="e">
        <f>'Instrument Data'!JF35</f>
        <v>#N/A</v>
      </c>
      <c r="S35" s="32">
        <f>'Instrument Data'!KN35</f>
        <v>0</v>
      </c>
      <c r="T35" s="32">
        <f>'Instrument Data'!KO35</f>
        <v>0</v>
      </c>
      <c r="U35" s="184" t="e">
        <f>IF(ISNUMBER('Instrument Data'!OL35),'Instrument Data'!OL35,NA())</f>
        <v>#N/A</v>
      </c>
      <c r="V35" s="184" t="e">
        <f>IF(ISNUMBER('Instrument Data'!OM35),'Instrument Data'!OM35,NA())</f>
        <v>#N/A</v>
      </c>
      <c r="W35" s="184" t="e">
        <f>IF(ISNUMBER('Instrument Data'!ON35),'Instrument Data'!ON35,NA())</f>
        <v>#N/A</v>
      </c>
      <c r="X35" s="184" t="e">
        <f>IF(ISNUMBER('Instrument Data'!OO35),'Instrument Data'!OO35,NA())</f>
        <v>#N/A</v>
      </c>
      <c r="Y35" s="184" t="e">
        <f>IF(ISNUMBER('Instrument Data'!OP35),'Instrument Data'!OP35,NA())</f>
        <v>#N/A</v>
      </c>
      <c r="Z35" s="184" t="e">
        <f>IF(ISNUMBER('Instrument Data'!OQ35),'Instrument Data'!OQ35,NA())</f>
        <v>#N/A</v>
      </c>
      <c r="AA35" s="184" t="e">
        <f>IF(ISNUMBER('Instrument Data'!OR35),'Instrument Data'!OR35,NA())</f>
        <v>#N/A</v>
      </c>
      <c r="AB35" s="184" t="e">
        <f>IF(ISNUMBER('Instrument Data'!OS35),'Instrument Data'!OS35,NA())</f>
        <v>#N/A</v>
      </c>
      <c r="AC35" s="32" t="e">
        <f>IF(ISNUMBER('Instrument Data'!OT35),'Instrument Data'!OT35,NA())</f>
        <v>#N/A</v>
      </c>
      <c r="AD35" s="32" t="e">
        <f>IF(ISNUMBER('Instrument Data'!OU35),'Instrument Data'!OU35,NA())</f>
        <v>#N/A</v>
      </c>
      <c r="AE35" s="32" t="e">
        <f>IF(ISNUMBER('Instrument Data'!OV35),'Instrument Data'!OV35,NA())</f>
        <v>#N/A</v>
      </c>
      <c r="AF35" s="32" t="e">
        <f>IF(ISNUMBER('Instrument Data'!OW35),'Instrument Data'!OW35,NA())</f>
        <v>#N/A</v>
      </c>
      <c r="AG35" s="184" t="e">
        <f>IF(ISNUMBER('Instrument Data'!WQ35),'Instrument Data'!WQ35,NA())</f>
        <v>#N/A</v>
      </c>
      <c r="AH35" s="184">
        <f>'Instrument Data'!WR35</f>
        <v>0</v>
      </c>
      <c r="AI35" s="184" t="e">
        <f>IF(ISNUMBER('Instrument Data'!WU35),'Instrument Data'!WU35,NA())</f>
        <v>#N/A</v>
      </c>
      <c r="AJ35" s="184" t="e">
        <f>IF(ISNUMBER('Instrument Data'!WV35),'Instrument Data'!WV35,NA())</f>
        <v>#N/A</v>
      </c>
      <c r="AK35" s="32" t="e">
        <f>IF(ISNUMBER('Instrument Data'!XB35), 'Instrument Data'!XB35, NA())</f>
        <v>#N/A</v>
      </c>
      <c r="AL35" s="32" t="e">
        <f>IF(ISNUMBER('Instrument Data'!XC35), 'Instrument Data'!XC35, NA())</f>
        <v>#N/A</v>
      </c>
      <c r="AM35" s="32">
        <f>IF(ISNUMBER('Instrument Data'!XD35), 'Instrument Data'!XD35, NA())</f>
        <v>581.16428557362622</v>
      </c>
      <c r="AN35" s="32">
        <f>IF(ISNUMBER('Instrument Data'!XE35), 'Instrument Data'!XE35, NA())</f>
        <v>1895.3894739047032</v>
      </c>
      <c r="AO35" s="32">
        <f>IF(ISNUMBER('Instrument Data'!XF35), 'Instrument Data'!XF35, NA())</f>
        <v>800.34173724985567</v>
      </c>
      <c r="AP35" s="32">
        <f>IF(ISNUMBER('Instrument Data'!XG35), 'Instrument Data'!XG35, NA())</f>
        <v>1511.4584314818646</v>
      </c>
      <c r="AQ35" s="202"/>
      <c r="AR35" s="202">
        <f t="shared" si="1"/>
        <v>25</v>
      </c>
      <c r="AS35" s="32" t="e">
        <f>IF(ISNUMBER('Instrument Data'!IY35), 'Instrument Data'!IY35, NA())</f>
        <v>#N/A</v>
      </c>
      <c r="AT35" s="32" t="e">
        <f>IF(ISNUMBER('Instrument Data'!IZ35), 'Instrument Data'!IZ35, NA())</f>
        <v>#N/A</v>
      </c>
    </row>
    <row r="36" spans="1:46" x14ac:dyDescent="0.3">
      <c r="A36" s="201">
        <f t="shared" si="2"/>
        <v>36</v>
      </c>
      <c r="B36" s="175">
        <f t="shared" si="0"/>
        <v>32</v>
      </c>
      <c r="C36" s="183">
        <f>'Instrument Data'!H36</f>
        <v>43122.635763888888</v>
      </c>
      <c r="D36" s="183">
        <f>'Instrument Data'!I36</f>
        <v>43122.636284722219</v>
      </c>
      <c r="E36" s="184" t="e">
        <f>IF(ISNUMBER('Instrument Data'!BH36),'Instrument Data'!BH36,NA())</f>
        <v>#N/A</v>
      </c>
      <c r="F36" s="184" t="e">
        <f>IF(ISNUMBER('Instrument Data'!BI36),'Instrument Data'!BI36,NA())</f>
        <v>#N/A</v>
      </c>
      <c r="G36" s="184" t="e">
        <f>IF(ISNUMBER('Instrument Data'!BJ36),'Instrument Data'!BJ36,NA())</f>
        <v>#N/A</v>
      </c>
      <c r="H36" s="184" t="e">
        <f>IF(ISNUMBER('Instrument Data'!BK36),'Instrument Data'!BK36,NA())</f>
        <v>#N/A</v>
      </c>
      <c r="I36" s="184" t="e">
        <f>IF(ISNUMBER('Instrument Data'!BL36),'Instrument Data'!BL36,NA())</f>
        <v>#N/A</v>
      </c>
      <c r="J36" s="184" t="e">
        <f>IF(ISNUMBER('Instrument Data'!BM36),'Instrument Data'!BM36,NA())</f>
        <v>#N/A</v>
      </c>
      <c r="K36" s="32" t="e">
        <f>IF(ISNUMBER('Instrument Data'!BP36),'Instrument Data'!BP36,NA())</f>
        <v>#N/A</v>
      </c>
      <c r="L36" s="32" t="e">
        <f>IF(ISNUMBER('Instrument Data'!BQ36),'Instrument Data'!BQ36,NA())</f>
        <v>#N/A</v>
      </c>
      <c r="M36" s="184" t="e">
        <f>IF(ISNUMBER('Instrument Data'!BT36),'Instrument Data'!BT36,NA())</f>
        <v>#N/A</v>
      </c>
      <c r="N36" s="184" t="e">
        <f>IF(ISNUMBER('Instrument Data'!BU36),'Instrument Data'!BU36,NA())</f>
        <v>#N/A</v>
      </c>
      <c r="O36" s="32" t="e">
        <f>'Instrument Data'!JB36</f>
        <v>#N/A</v>
      </c>
      <c r="P36" s="32" t="e">
        <f>'Instrument Data'!JC36</f>
        <v>#N/A</v>
      </c>
      <c r="Q36" s="32" t="e">
        <f>'Instrument Data'!JE36</f>
        <v>#N/A</v>
      </c>
      <c r="R36" s="32" t="e">
        <f>'Instrument Data'!JF36</f>
        <v>#N/A</v>
      </c>
      <c r="S36" s="32">
        <f>'Instrument Data'!KN36</f>
        <v>0</v>
      </c>
      <c r="T36" s="32">
        <f>'Instrument Data'!KO36</f>
        <v>0</v>
      </c>
      <c r="U36" s="184" t="e">
        <f>IF(ISNUMBER('Instrument Data'!OL36),'Instrument Data'!OL36,NA())</f>
        <v>#N/A</v>
      </c>
      <c r="V36" s="184" t="e">
        <f>IF(ISNUMBER('Instrument Data'!OM36),'Instrument Data'!OM36,NA())</f>
        <v>#N/A</v>
      </c>
      <c r="W36" s="184" t="e">
        <f>IF(ISNUMBER('Instrument Data'!ON36),'Instrument Data'!ON36,NA())</f>
        <v>#N/A</v>
      </c>
      <c r="X36" s="184" t="e">
        <f>IF(ISNUMBER('Instrument Data'!OO36),'Instrument Data'!OO36,NA())</f>
        <v>#N/A</v>
      </c>
      <c r="Y36" s="184" t="e">
        <f>IF(ISNUMBER('Instrument Data'!OP36),'Instrument Data'!OP36,NA())</f>
        <v>#N/A</v>
      </c>
      <c r="Z36" s="184" t="e">
        <f>IF(ISNUMBER('Instrument Data'!OQ36),'Instrument Data'!OQ36,NA())</f>
        <v>#N/A</v>
      </c>
      <c r="AA36" s="184" t="e">
        <f>IF(ISNUMBER('Instrument Data'!OR36),'Instrument Data'!OR36,NA())</f>
        <v>#N/A</v>
      </c>
      <c r="AB36" s="184" t="e">
        <f>IF(ISNUMBER('Instrument Data'!OS36),'Instrument Data'!OS36,NA())</f>
        <v>#N/A</v>
      </c>
      <c r="AC36" s="32" t="e">
        <f>IF(ISNUMBER('Instrument Data'!OT36),'Instrument Data'!OT36,NA())</f>
        <v>#N/A</v>
      </c>
      <c r="AD36" s="32" t="e">
        <f>IF(ISNUMBER('Instrument Data'!OU36),'Instrument Data'!OU36,NA())</f>
        <v>#N/A</v>
      </c>
      <c r="AE36" s="32" t="e">
        <f>IF(ISNUMBER('Instrument Data'!OV36),'Instrument Data'!OV36,NA())</f>
        <v>#N/A</v>
      </c>
      <c r="AF36" s="32" t="e">
        <f>IF(ISNUMBER('Instrument Data'!OW36),'Instrument Data'!OW36,NA())</f>
        <v>#N/A</v>
      </c>
      <c r="AG36" s="184" t="e">
        <f>IF(ISNUMBER('Instrument Data'!WQ36),'Instrument Data'!WQ36,NA())</f>
        <v>#N/A</v>
      </c>
      <c r="AH36" s="184">
        <f>'Instrument Data'!WR36</f>
        <v>0</v>
      </c>
      <c r="AI36" s="184" t="e">
        <f>IF(ISNUMBER('Instrument Data'!WU36),'Instrument Data'!WU36,NA())</f>
        <v>#N/A</v>
      </c>
      <c r="AJ36" s="184" t="e">
        <f>IF(ISNUMBER('Instrument Data'!WV36),'Instrument Data'!WV36,NA())</f>
        <v>#N/A</v>
      </c>
      <c r="AK36" s="32" t="e">
        <f>IF(ISNUMBER('Instrument Data'!XB36), 'Instrument Data'!XB36, NA())</f>
        <v>#N/A</v>
      </c>
      <c r="AL36" s="32" t="e">
        <f>IF(ISNUMBER('Instrument Data'!XC36), 'Instrument Data'!XC36, NA())</f>
        <v>#N/A</v>
      </c>
      <c r="AM36" s="32">
        <f>IF(ISNUMBER('Instrument Data'!XD36), 'Instrument Data'!XD36, NA())</f>
        <v>-1187.1707550712963</v>
      </c>
      <c r="AN36" s="32">
        <f>IF(ISNUMBER('Instrument Data'!XE36), 'Instrument Data'!XE36, NA())</f>
        <v>992.96488259809178</v>
      </c>
      <c r="AO36" s="32">
        <f>IF(ISNUMBER('Instrument Data'!XF36), 'Instrument Data'!XF36, NA())</f>
        <v>-1684.690254917369</v>
      </c>
      <c r="AP36" s="32">
        <f>IF(ISNUMBER('Instrument Data'!XG36), 'Instrument Data'!XG36, NA())</f>
        <v>1466.3200213446059</v>
      </c>
      <c r="AQ36" s="202"/>
      <c r="AR36" s="202">
        <f t="shared" si="1"/>
        <v>25</v>
      </c>
      <c r="AS36" s="32" t="e">
        <f>IF(ISNUMBER('Instrument Data'!IY36), 'Instrument Data'!IY36, NA())</f>
        <v>#N/A</v>
      </c>
      <c r="AT36" s="32" t="e">
        <f>IF(ISNUMBER('Instrument Data'!IZ36), 'Instrument Data'!IZ36, NA())</f>
        <v>#N/A</v>
      </c>
    </row>
    <row r="37" spans="1:46" x14ac:dyDescent="0.3">
      <c r="A37" s="201">
        <f t="shared" si="2"/>
        <v>37</v>
      </c>
      <c r="B37" s="175">
        <f t="shared" si="0"/>
        <v>33</v>
      </c>
      <c r="C37" s="183">
        <f>'Instrument Data'!H37</f>
        <v>43122.638310185182</v>
      </c>
      <c r="D37" s="183">
        <f>'Instrument Data'!I37</f>
        <v>43122.639409722222</v>
      </c>
      <c r="E37" s="184" t="e">
        <f>IF(ISNUMBER('Instrument Data'!BH37),'Instrument Data'!BH37,NA())</f>
        <v>#N/A</v>
      </c>
      <c r="F37" s="184" t="e">
        <f>IF(ISNUMBER('Instrument Data'!BI37),'Instrument Data'!BI37,NA())</f>
        <v>#N/A</v>
      </c>
      <c r="G37" s="184" t="e">
        <f>IF(ISNUMBER('Instrument Data'!BJ37),'Instrument Data'!BJ37,NA())</f>
        <v>#N/A</v>
      </c>
      <c r="H37" s="184" t="e">
        <f>IF(ISNUMBER('Instrument Data'!BK37),'Instrument Data'!BK37,NA())</f>
        <v>#N/A</v>
      </c>
      <c r="I37" s="184" t="e">
        <f>IF(ISNUMBER('Instrument Data'!BL37),'Instrument Data'!BL37,NA())</f>
        <v>#N/A</v>
      </c>
      <c r="J37" s="184" t="e">
        <f>IF(ISNUMBER('Instrument Data'!BM37),'Instrument Data'!BM37,NA())</f>
        <v>#N/A</v>
      </c>
      <c r="K37" s="32" t="e">
        <f>IF(ISNUMBER('Instrument Data'!BP37),'Instrument Data'!BP37,NA())</f>
        <v>#N/A</v>
      </c>
      <c r="L37" s="32" t="e">
        <f>IF(ISNUMBER('Instrument Data'!BQ37),'Instrument Data'!BQ37,NA())</f>
        <v>#N/A</v>
      </c>
      <c r="M37" s="184" t="e">
        <f>IF(ISNUMBER('Instrument Data'!BT37),'Instrument Data'!BT37,NA())</f>
        <v>#N/A</v>
      </c>
      <c r="N37" s="184" t="e">
        <f>IF(ISNUMBER('Instrument Data'!BU37),'Instrument Data'!BU37,NA())</f>
        <v>#N/A</v>
      </c>
      <c r="O37" s="32" t="e">
        <f>'Instrument Data'!JB37</f>
        <v>#N/A</v>
      </c>
      <c r="P37" s="32" t="e">
        <f>'Instrument Data'!JC37</f>
        <v>#N/A</v>
      </c>
      <c r="Q37" s="32" t="e">
        <f>'Instrument Data'!JE37</f>
        <v>#N/A</v>
      </c>
      <c r="R37" s="32" t="e">
        <f>'Instrument Data'!JF37</f>
        <v>#N/A</v>
      </c>
      <c r="S37" s="32">
        <f>'Instrument Data'!KN37</f>
        <v>0</v>
      </c>
      <c r="T37" s="32">
        <f>'Instrument Data'!KO37</f>
        <v>0</v>
      </c>
      <c r="U37" s="184" t="e">
        <f>IF(ISNUMBER('Instrument Data'!OL37),'Instrument Data'!OL37,NA())</f>
        <v>#N/A</v>
      </c>
      <c r="V37" s="184" t="e">
        <f>IF(ISNUMBER('Instrument Data'!OM37),'Instrument Data'!OM37,NA())</f>
        <v>#N/A</v>
      </c>
      <c r="W37" s="184" t="e">
        <f>IF(ISNUMBER('Instrument Data'!ON37),'Instrument Data'!ON37,NA())</f>
        <v>#N/A</v>
      </c>
      <c r="X37" s="184" t="e">
        <f>IF(ISNUMBER('Instrument Data'!OO37),'Instrument Data'!OO37,NA())</f>
        <v>#N/A</v>
      </c>
      <c r="Y37" s="184" t="e">
        <f>IF(ISNUMBER('Instrument Data'!OP37),'Instrument Data'!OP37,NA())</f>
        <v>#N/A</v>
      </c>
      <c r="Z37" s="184" t="e">
        <f>IF(ISNUMBER('Instrument Data'!OQ37),'Instrument Data'!OQ37,NA())</f>
        <v>#N/A</v>
      </c>
      <c r="AA37" s="184" t="e">
        <f>IF(ISNUMBER('Instrument Data'!OR37),'Instrument Data'!OR37,NA())</f>
        <v>#N/A</v>
      </c>
      <c r="AB37" s="184" t="e">
        <f>IF(ISNUMBER('Instrument Data'!OS37),'Instrument Data'!OS37,NA())</f>
        <v>#N/A</v>
      </c>
      <c r="AC37" s="32" t="e">
        <f>IF(ISNUMBER('Instrument Data'!OT37),'Instrument Data'!OT37,NA())</f>
        <v>#N/A</v>
      </c>
      <c r="AD37" s="32" t="e">
        <f>IF(ISNUMBER('Instrument Data'!OU37),'Instrument Data'!OU37,NA())</f>
        <v>#N/A</v>
      </c>
      <c r="AE37" s="32" t="e">
        <f>IF(ISNUMBER('Instrument Data'!OV37),'Instrument Data'!OV37,NA())</f>
        <v>#N/A</v>
      </c>
      <c r="AF37" s="32" t="e">
        <f>IF(ISNUMBER('Instrument Data'!OW37),'Instrument Data'!OW37,NA())</f>
        <v>#N/A</v>
      </c>
      <c r="AG37" s="184" t="e">
        <f>IF(ISNUMBER('Instrument Data'!WQ37),'Instrument Data'!WQ37,NA())</f>
        <v>#N/A</v>
      </c>
      <c r="AH37" s="184">
        <f>'Instrument Data'!WR37</f>
        <v>0</v>
      </c>
      <c r="AI37" s="184" t="e">
        <f>IF(ISNUMBER('Instrument Data'!WU37),'Instrument Data'!WU37,NA())</f>
        <v>#N/A</v>
      </c>
      <c r="AJ37" s="184" t="e">
        <f>IF(ISNUMBER('Instrument Data'!WV37),'Instrument Data'!WV37,NA())</f>
        <v>#N/A</v>
      </c>
      <c r="AK37" s="32" t="e">
        <f>IF(ISNUMBER('Instrument Data'!XB37), 'Instrument Data'!XB37, NA())</f>
        <v>#N/A</v>
      </c>
      <c r="AL37" s="32" t="e">
        <f>IF(ISNUMBER('Instrument Data'!XC37), 'Instrument Data'!XC37, NA())</f>
        <v>#N/A</v>
      </c>
      <c r="AM37" s="32">
        <f>IF(ISNUMBER('Instrument Data'!XD37), 'Instrument Data'!XD37, NA())</f>
        <v>354.15242239140497</v>
      </c>
      <c r="AN37" s="32">
        <f>IF(ISNUMBER('Instrument Data'!XE37), 'Instrument Data'!XE37, NA())</f>
        <v>2124.1462833164555</v>
      </c>
      <c r="AO37" s="32">
        <f>IF(ISNUMBER('Instrument Data'!XF37), 'Instrument Data'!XF37, NA())</f>
        <v>3313.4055338158196</v>
      </c>
      <c r="AP37" s="32">
        <f>IF(ISNUMBER('Instrument Data'!XG37), 'Instrument Data'!XG37, NA())</f>
        <v>31507.008562769257</v>
      </c>
      <c r="AQ37" s="202"/>
      <c r="AR37" s="202">
        <f t="shared" si="1"/>
        <v>25</v>
      </c>
      <c r="AS37" s="32" t="e">
        <f>IF(ISNUMBER('Instrument Data'!IY37), 'Instrument Data'!IY37, NA())</f>
        <v>#N/A</v>
      </c>
      <c r="AT37" s="32" t="e">
        <f>IF(ISNUMBER('Instrument Data'!IZ37), 'Instrument Data'!IZ37, NA())</f>
        <v>#N/A</v>
      </c>
    </row>
    <row r="38" spans="1:46" x14ac:dyDescent="0.3">
      <c r="A38" s="201">
        <f t="shared" si="2"/>
        <v>38</v>
      </c>
      <c r="B38" s="175">
        <f t="shared" si="0"/>
        <v>34</v>
      </c>
      <c r="C38" s="183">
        <f>'Instrument Data'!H38</f>
        <v>43122.641203703701</v>
      </c>
      <c r="D38" s="183">
        <f>'Instrument Data'!I38</f>
        <v>43122.642592592594</v>
      </c>
      <c r="E38" s="184" t="e">
        <f>IF(ISNUMBER('Instrument Data'!BH38),'Instrument Data'!BH38,NA())</f>
        <v>#N/A</v>
      </c>
      <c r="F38" s="184" t="e">
        <f>IF(ISNUMBER('Instrument Data'!BI38),'Instrument Data'!BI38,NA())</f>
        <v>#N/A</v>
      </c>
      <c r="G38" s="184" t="e">
        <f>IF(ISNUMBER('Instrument Data'!BJ38),'Instrument Data'!BJ38,NA())</f>
        <v>#N/A</v>
      </c>
      <c r="H38" s="184" t="e">
        <f>IF(ISNUMBER('Instrument Data'!BK38),'Instrument Data'!BK38,NA())</f>
        <v>#N/A</v>
      </c>
      <c r="I38" s="184" t="e">
        <f>IF(ISNUMBER('Instrument Data'!BL38),'Instrument Data'!BL38,NA())</f>
        <v>#N/A</v>
      </c>
      <c r="J38" s="184" t="e">
        <f>IF(ISNUMBER('Instrument Data'!BM38),'Instrument Data'!BM38,NA())</f>
        <v>#N/A</v>
      </c>
      <c r="K38" s="32" t="e">
        <f>IF(ISNUMBER('Instrument Data'!BP38),'Instrument Data'!BP38,NA())</f>
        <v>#N/A</v>
      </c>
      <c r="L38" s="32" t="e">
        <f>IF(ISNUMBER('Instrument Data'!BQ38),'Instrument Data'!BQ38,NA())</f>
        <v>#N/A</v>
      </c>
      <c r="M38" s="184" t="e">
        <f>IF(ISNUMBER('Instrument Data'!BT38),'Instrument Data'!BT38,NA())</f>
        <v>#N/A</v>
      </c>
      <c r="N38" s="184" t="e">
        <f>IF(ISNUMBER('Instrument Data'!BU38),'Instrument Data'!BU38,NA())</f>
        <v>#N/A</v>
      </c>
      <c r="O38" s="32" t="e">
        <f>'Instrument Data'!JB38</f>
        <v>#N/A</v>
      </c>
      <c r="P38" s="32" t="e">
        <f>'Instrument Data'!JC38</f>
        <v>#N/A</v>
      </c>
      <c r="Q38" s="32" t="e">
        <f>'Instrument Data'!JE38</f>
        <v>#N/A</v>
      </c>
      <c r="R38" s="32" t="e">
        <f>'Instrument Data'!JF38</f>
        <v>#N/A</v>
      </c>
      <c r="S38" s="32">
        <f>'Instrument Data'!KN38</f>
        <v>0</v>
      </c>
      <c r="T38" s="32">
        <f>'Instrument Data'!KO38</f>
        <v>0</v>
      </c>
      <c r="U38" s="184" t="e">
        <f>IF(ISNUMBER('Instrument Data'!OL38),'Instrument Data'!OL38,NA())</f>
        <v>#N/A</v>
      </c>
      <c r="V38" s="184" t="e">
        <f>IF(ISNUMBER('Instrument Data'!OM38),'Instrument Data'!OM38,NA())</f>
        <v>#N/A</v>
      </c>
      <c r="W38" s="184" t="e">
        <f>IF(ISNUMBER('Instrument Data'!ON38),'Instrument Data'!ON38,NA())</f>
        <v>#N/A</v>
      </c>
      <c r="X38" s="184" t="e">
        <f>IF(ISNUMBER('Instrument Data'!OO38),'Instrument Data'!OO38,NA())</f>
        <v>#N/A</v>
      </c>
      <c r="Y38" s="184" t="e">
        <f>IF(ISNUMBER('Instrument Data'!OP38),'Instrument Data'!OP38,NA())</f>
        <v>#N/A</v>
      </c>
      <c r="Z38" s="184" t="e">
        <f>IF(ISNUMBER('Instrument Data'!OQ38),'Instrument Data'!OQ38,NA())</f>
        <v>#N/A</v>
      </c>
      <c r="AA38" s="184" t="e">
        <f>IF(ISNUMBER('Instrument Data'!OR38),'Instrument Data'!OR38,NA())</f>
        <v>#N/A</v>
      </c>
      <c r="AB38" s="184" t="e">
        <f>IF(ISNUMBER('Instrument Data'!OS38),'Instrument Data'!OS38,NA())</f>
        <v>#N/A</v>
      </c>
      <c r="AC38" s="32" t="e">
        <f>IF(ISNUMBER('Instrument Data'!OT38),'Instrument Data'!OT38,NA())</f>
        <v>#N/A</v>
      </c>
      <c r="AD38" s="32" t="e">
        <f>IF(ISNUMBER('Instrument Data'!OU38),'Instrument Data'!OU38,NA())</f>
        <v>#N/A</v>
      </c>
      <c r="AE38" s="32" t="e">
        <f>IF(ISNUMBER('Instrument Data'!OV38),'Instrument Data'!OV38,NA())</f>
        <v>#N/A</v>
      </c>
      <c r="AF38" s="32" t="e">
        <f>IF(ISNUMBER('Instrument Data'!OW38),'Instrument Data'!OW38,NA())</f>
        <v>#N/A</v>
      </c>
      <c r="AG38" s="184" t="e">
        <f>IF(ISNUMBER('Instrument Data'!WQ38),'Instrument Data'!WQ38,NA())</f>
        <v>#N/A</v>
      </c>
      <c r="AH38" s="184">
        <f>'Instrument Data'!WR38</f>
        <v>0</v>
      </c>
      <c r="AI38" s="184" t="e">
        <f>IF(ISNUMBER('Instrument Data'!WU38),'Instrument Data'!WU38,NA())</f>
        <v>#N/A</v>
      </c>
      <c r="AJ38" s="184" t="e">
        <f>IF(ISNUMBER('Instrument Data'!WV38),'Instrument Data'!WV38,NA())</f>
        <v>#N/A</v>
      </c>
      <c r="AK38" s="32" t="e">
        <f>IF(ISNUMBER('Instrument Data'!XB38), 'Instrument Data'!XB38, NA())</f>
        <v>#N/A</v>
      </c>
      <c r="AL38" s="32" t="e">
        <f>IF(ISNUMBER('Instrument Data'!XC38), 'Instrument Data'!XC38, NA())</f>
        <v>#N/A</v>
      </c>
      <c r="AM38" s="32">
        <f>IF(ISNUMBER('Instrument Data'!XD38), 'Instrument Data'!XD38, NA())</f>
        <v>256.66052012310348</v>
      </c>
      <c r="AN38" s="32">
        <f>IF(ISNUMBER('Instrument Data'!XE38), 'Instrument Data'!XE38, NA())</f>
        <v>365.89182613545529</v>
      </c>
      <c r="AO38" s="32">
        <f>IF(ISNUMBER('Instrument Data'!XF38), 'Instrument Data'!XF38, NA())</f>
        <v>334.56031747175297</v>
      </c>
      <c r="AP38" s="32">
        <f>IF(ISNUMBER('Instrument Data'!XG38), 'Instrument Data'!XG38, NA())</f>
        <v>2607.6023923903845</v>
      </c>
      <c r="AQ38" s="202"/>
      <c r="AR38" s="202">
        <f t="shared" si="1"/>
        <v>25</v>
      </c>
      <c r="AS38" s="32" t="e">
        <f>IF(ISNUMBER('Instrument Data'!IY38), 'Instrument Data'!IY38, NA())</f>
        <v>#N/A</v>
      </c>
      <c r="AT38" s="32" t="e">
        <f>IF(ISNUMBER('Instrument Data'!IZ38), 'Instrument Data'!IZ38, NA())</f>
        <v>#N/A</v>
      </c>
    </row>
    <row r="39" spans="1:46" x14ac:dyDescent="0.3">
      <c r="A39" s="201">
        <f t="shared" si="2"/>
        <v>39</v>
      </c>
      <c r="B39" s="175">
        <f t="shared" si="0"/>
        <v>35</v>
      </c>
      <c r="C39" s="183" t="str">
        <f>'Instrument Data'!H39</f>
        <v/>
      </c>
      <c r="D39" s="183" t="str">
        <f>'Instrument Data'!I39</f>
        <v/>
      </c>
      <c r="E39" s="184" t="e">
        <f>IF(ISNUMBER('Instrument Data'!BH39),'Instrument Data'!BH39,NA())</f>
        <v>#N/A</v>
      </c>
      <c r="F39" s="184" t="e">
        <f>IF(ISNUMBER('Instrument Data'!BI39),'Instrument Data'!BI39,NA())</f>
        <v>#N/A</v>
      </c>
      <c r="G39" s="184" t="e">
        <f>IF(ISNUMBER('Instrument Data'!BJ39),'Instrument Data'!BJ39,NA())</f>
        <v>#N/A</v>
      </c>
      <c r="H39" s="184" t="e">
        <f>IF(ISNUMBER('Instrument Data'!BK39),'Instrument Data'!BK39,NA())</f>
        <v>#N/A</v>
      </c>
      <c r="I39" s="184" t="e">
        <f>IF(ISNUMBER('Instrument Data'!BL39),'Instrument Data'!BL39,NA())</f>
        <v>#N/A</v>
      </c>
      <c r="J39" s="184" t="e">
        <f>IF(ISNUMBER('Instrument Data'!BM39),'Instrument Data'!BM39,NA())</f>
        <v>#N/A</v>
      </c>
      <c r="K39" s="32" t="e">
        <f>IF(ISNUMBER('Instrument Data'!BP39),'Instrument Data'!BP39,NA())</f>
        <v>#N/A</v>
      </c>
      <c r="L39" s="32" t="e">
        <f>IF(ISNUMBER('Instrument Data'!BQ39),'Instrument Data'!BQ39,NA())</f>
        <v>#N/A</v>
      </c>
      <c r="M39" s="184" t="e">
        <f>IF(ISNUMBER('Instrument Data'!BT39),'Instrument Data'!BT39,NA())</f>
        <v>#N/A</v>
      </c>
      <c r="N39" s="184" t="e">
        <f>IF(ISNUMBER('Instrument Data'!BU39),'Instrument Data'!BU39,NA())</f>
        <v>#N/A</v>
      </c>
      <c r="O39" s="32" t="e">
        <f>'Instrument Data'!JB39</f>
        <v>#N/A</v>
      </c>
      <c r="P39" s="32" t="e">
        <f>'Instrument Data'!JC39</f>
        <v>#N/A</v>
      </c>
      <c r="Q39" s="32" t="e">
        <f>'Instrument Data'!JE39</f>
        <v>#N/A</v>
      </c>
      <c r="R39" s="32" t="e">
        <f>'Instrument Data'!JF39</f>
        <v>#N/A</v>
      </c>
      <c r="S39" s="32">
        <f>'Instrument Data'!KN39</f>
        <v>0</v>
      </c>
      <c r="T39" s="32">
        <f>'Instrument Data'!KO39</f>
        <v>0</v>
      </c>
      <c r="U39" s="184" t="e">
        <f>IF(ISNUMBER('Instrument Data'!OL39),'Instrument Data'!OL39,NA())</f>
        <v>#N/A</v>
      </c>
      <c r="V39" s="184" t="e">
        <f>IF(ISNUMBER('Instrument Data'!OM39),'Instrument Data'!OM39,NA())</f>
        <v>#N/A</v>
      </c>
      <c r="W39" s="184" t="e">
        <f>IF(ISNUMBER('Instrument Data'!ON39),'Instrument Data'!ON39,NA())</f>
        <v>#N/A</v>
      </c>
      <c r="X39" s="184" t="e">
        <f>IF(ISNUMBER('Instrument Data'!OO39),'Instrument Data'!OO39,NA())</f>
        <v>#N/A</v>
      </c>
      <c r="Y39" s="184" t="e">
        <f>IF(ISNUMBER('Instrument Data'!OP39),'Instrument Data'!OP39,NA())</f>
        <v>#N/A</v>
      </c>
      <c r="Z39" s="184" t="e">
        <f>IF(ISNUMBER('Instrument Data'!OQ39),'Instrument Data'!OQ39,NA())</f>
        <v>#N/A</v>
      </c>
      <c r="AA39" s="184" t="e">
        <f>IF(ISNUMBER('Instrument Data'!OR39),'Instrument Data'!OR39,NA())</f>
        <v>#N/A</v>
      </c>
      <c r="AB39" s="184" t="e">
        <f>IF(ISNUMBER('Instrument Data'!OS39),'Instrument Data'!OS39,NA())</f>
        <v>#N/A</v>
      </c>
      <c r="AC39" s="32" t="e">
        <f>IF(ISNUMBER('Instrument Data'!OT39),'Instrument Data'!OT39,NA())</f>
        <v>#N/A</v>
      </c>
      <c r="AD39" s="32" t="e">
        <f>IF(ISNUMBER('Instrument Data'!OU39),'Instrument Data'!OU39,NA())</f>
        <v>#N/A</v>
      </c>
      <c r="AE39" s="32" t="e">
        <f>IF(ISNUMBER('Instrument Data'!OV39),'Instrument Data'!OV39,NA())</f>
        <v>#N/A</v>
      </c>
      <c r="AF39" s="32" t="e">
        <f>IF(ISNUMBER('Instrument Data'!OW39),'Instrument Data'!OW39,NA())</f>
        <v>#N/A</v>
      </c>
      <c r="AG39" s="184" t="e">
        <f>IF(ISNUMBER('Instrument Data'!WQ39),'Instrument Data'!WQ39,NA())</f>
        <v>#N/A</v>
      </c>
      <c r="AH39" s="184">
        <f>'Instrument Data'!WR39</f>
        <v>0</v>
      </c>
      <c r="AI39" s="184" t="e">
        <f>IF(ISNUMBER('Instrument Data'!WU39),'Instrument Data'!WU39,NA())</f>
        <v>#N/A</v>
      </c>
      <c r="AJ39" s="184" t="e">
        <f>IF(ISNUMBER('Instrument Data'!WV39),'Instrument Data'!WV39,NA())</f>
        <v>#N/A</v>
      </c>
      <c r="AK39" s="32" t="e">
        <f>IF(ISNUMBER('Instrument Data'!XB39), 'Instrument Data'!XB39, NA())</f>
        <v>#N/A</v>
      </c>
      <c r="AL39" s="32" t="e">
        <f>IF(ISNUMBER('Instrument Data'!XC39), 'Instrument Data'!XC39, NA())</f>
        <v>#N/A</v>
      </c>
      <c r="AM39" s="32" t="e">
        <f>IF(ISNUMBER('Instrument Data'!XD39), 'Instrument Data'!XD39, NA())</f>
        <v>#N/A</v>
      </c>
      <c r="AN39" s="32" t="e">
        <f>IF(ISNUMBER('Instrument Data'!XE39), 'Instrument Data'!XE39, NA())</f>
        <v>#N/A</v>
      </c>
      <c r="AO39" s="32" t="e">
        <f>IF(ISNUMBER('Instrument Data'!XF39), 'Instrument Data'!XF39, NA())</f>
        <v>#N/A</v>
      </c>
      <c r="AP39" s="32" t="e">
        <f>IF(ISNUMBER('Instrument Data'!XG39), 'Instrument Data'!XG39, NA())</f>
        <v>#N/A</v>
      </c>
      <c r="AQ39" s="202"/>
      <c r="AR39" s="202">
        <f t="shared" si="1"/>
        <v>25</v>
      </c>
      <c r="AS39" s="32" t="e">
        <f>IF(ISNUMBER('Instrument Data'!IY39), 'Instrument Data'!IY39, NA())</f>
        <v>#N/A</v>
      </c>
      <c r="AT39" s="32" t="e">
        <f>IF(ISNUMBER('Instrument Data'!IZ39), 'Instrument Data'!IZ39, NA())</f>
        <v>#N/A</v>
      </c>
    </row>
    <row r="40" spans="1:46" x14ac:dyDescent="0.3">
      <c r="A40" s="201">
        <f t="shared" si="2"/>
        <v>40</v>
      </c>
      <c r="B40" s="175">
        <f t="shared" si="0"/>
        <v>36</v>
      </c>
      <c r="C40" s="183">
        <f>'Instrument Data'!H40</f>
        <v>43126.677777777775</v>
      </c>
      <c r="D40" s="183">
        <f>'Instrument Data'!I40</f>
        <v>43126.683472222219</v>
      </c>
      <c r="E40" s="184">
        <f>IF(ISNUMBER('Instrument Data'!BH40),'Instrument Data'!BH40,NA())</f>
        <v>44.4679973708581</v>
      </c>
      <c r="F40" s="184">
        <f>IF(ISNUMBER('Instrument Data'!BI40),'Instrument Data'!BI40,NA())</f>
        <v>13.960260395977251</v>
      </c>
      <c r="G40" s="184">
        <f>IF(ISNUMBER('Instrument Data'!BJ40),'Instrument Data'!BJ40,NA())</f>
        <v>29.242091664585697</v>
      </c>
      <c r="H40" s="184">
        <f>IF(ISNUMBER('Instrument Data'!BK40),'Instrument Data'!BK40,NA())</f>
        <v>7.1065906206276104</v>
      </c>
      <c r="I40" s="184">
        <f>IF(ISNUMBER('Instrument Data'!BL40),'Instrument Data'!BL40,NA())</f>
        <v>38.871030345065329</v>
      </c>
      <c r="J40" s="184">
        <f>IF(ISNUMBER('Instrument Data'!BM40),'Instrument Data'!BM40,NA())</f>
        <v>14.930217987321978</v>
      </c>
      <c r="K40" s="32">
        <f>IF(ISNUMBER('Instrument Data'!BP40),'Instrument Data'!BP40,NA())</f>
        <v>1839391621532537.5</v>
      </c>
      <c r="L40" s="32">
        <f>IF(ISNUMBER('Instrument Data'!BQ40),'Instrument Data'!BQ40,NA())</f>
        <v>1770409672076548.5</v>
      </c>
      <c r="M40" s="184">
        <f>IF(ISNUMBER('Instrument Data'!BT40),'Instrument Data'!BT40,NA())</f>
        <v>76.436026019386929</v>
      </c>
      <c r="N40" s="184">
        <f>IF(ISNUMBER('Instrument Data'!BU40),'Instrument Data'!BU40,NA())</f>
        <v>73.368601749820044</v>
      </c>
      <c r="O40" s="32" t="e">
        <f>'Instrument Data'!JB40</f>
        <v>#N/A</v>
      </c>
      <c r="P40" s="32" t="e">
        <f>'Instrument Data'!JC40</f>
        <v>#N/A</v>
      </c>
      <c r="Q40" s="32" t="e">
        <f>'Instrument Data'!JE40</f>
        <v>#N/A</v>
      </c>
      <c r="R40" s="32" t="e">
        <f>'Instrument Data'!JF40</f>
        <v>#N/A</v>
      </c>
      <c r="S40" s="32">
        <f>'Instrument Data'!KN40</f>
        <v>0</v>
      </c>
      <c r="T40" s="32">
        <f>'Instrument Data'!KO40</f>
        <v>0</v>
      </c>
      <c r="U40" s="184" t="e">
        <f>IF(ISNUMBER('Instrument Data'!OL40),'Instrument Data'!OL40,NA())</f>
        <v>#N/A</v>
      </c>
      <c r="V40" s="184" t="e">
        <f>IF(ISNUMBER('Instrument Data'!OM40),'Instrument Data'!OM40,NA())</f>
        <v>#N/A</v>
      </c>
      <c r="W40" s="184">
        <f>IF(ISNUMBER('Instrument Data'!ON40),'Instrument Data'!ON40,NA())</f>
        <v>24.184557443442792</v>
      </c>
      <c r="X40" s="184">
        <f>IF(ISNUMBER('Instrument Data'!OO40),'Instrument Data'!OO40,NA())</f>
        <v>29.4292124237762</v>
      </c>
      <c r="Y40" s="184">
        <f>IF(ISNUMBER('Instrument Data'!OP40),'Instrument Data'!OP40,NA())</f>
        <v>46.879224415245446</v>
      </c>
      <c r="Z40" s="184">
        <f>IF(ISNUMBER('Instrument Data'!OQ40),'Instrument Data'!OQ40,NA())</f>
        <v>5.3962973019741804</v>
      </c>
      <c r="AA40" s="184">
        <f>IF(ISNUMBER('Instrument Data'!OR40),'Instrument Data'!OR40,NA())</f>
        <v>46.229055435301206</v>
      </c>
      <c r="AB40" s="184">
        <f>IF(ISNUMBER('Instrument Data'!OS40),'Instrument Data'!OS40,NA())</f>
        <v>7.1409783754664922</v>
      </c>
      <c r="AC40" s="32">
        <f>IF(ISNUMBER('Instrument Data'!OT40),'Instrument Data'!OT40,NA())</f>
        <v>3814016523760770</v>
      </c>
      <c r="AD40" s="32">
        <f>IF(ISNUMBER('Instrument Data'!OU40),'Instrument Data'!OU40,NA())</f>
        <v>148090078869229</v>
      </c>
      <c r="AE40" s="32">
        <f>IF(ISNUMBER('Instrument Data'!OV40),'Instrument Data'!OV40,NA())</f>
        <v>95.766189219437507</v>
      </c>
      <c r="AF40" s="32">
        <f>IF(ISNUMBER('Instrument Data'!OW40),'Instrument Data'!OW40,NA())</f>
        <v>10.9044727067163</v>
      </c>
      <c r="AG40" s="184">
        <f>IF(ISNUMBER('Instrument Data'!WQ40),'Instrument Data'!WQ40,NA())</f>
        <v>1.0008249859461964</v>
      </c>
      <c r="AH40" s="184" t="e">
        <f>'Instrument Data'!WR40</f>
        <v>#N/A</v>
      </c>
      <c r="AI40" s="184">
        <f>IF(ISNUMBER('Instrument Data'!WU40),'Instrument Data'!WU40,NA())</f>
        <v>4.069288404396624</v>
      </c>
      <c r="AJ40" s="184" t="e">
        <f>IF(ISNUMBER('Instrument Data'!WV40),'Instrument Data'!WV40,NA())</f>
        <v>#N/A</v>
      </c>
      <c r="AK40" s="32">
        <f>IF(ISNUMBER('Instrument Data'!XB40), 'Instrument Data'!XB40, NA())</f>
        <v>7787922903734428</v>
      </c>
      <c r="AL40" s="32">
        <f>IF(ISNUMBER('Instrument Data'!XC40), 'Instrument Data'!XC40, NA())</f>
        <v>913041028294459.5</v>
      </c>
      <c r="AM40" s="32">
        <f>IF(ISNUMBER('Instrument Data'!XD40), 'Instrument Data'!XD40, NA())</f>
        <v>62.692345301908539</v>
      </c>
      <c r="AN40" s="32">
        <f>IF(ISNUMBER('Instrument Data'!XE40), 'Instrument Data'!XE40, NA())</f>
        <v>8.1050010200614029</v>
      </c>
      <c r="AO40" s="32">
        <f>IF(ISNUMBER('Instrument Data'!XF40), 'Instrument Data'!XF40, NA())</f>
        <v>78.228543387675714</v>
      </c>
      <c r="AP40" s="32">
        <f>IF(ISNUMBER('Instrument Data'!XG40), 'Instrument Data'!XG40, NA())</f>
        <v>11.248409516045351</v>
      </c>
      <c r="AQ40" s="202">
        <v>31.860699</v>
      </c>
      <c r="AR40" s="202">
        <f t="shared" si="1"/>
        <v>25.799305526132756</v>
      </c>
      <c r="AS40" s="32" t="e">
        <f>IF(ISNUMBER('Instrument Data'!IY40), 'Instrument Data'!IY40, NA())</f>
        <v>#N/A</v>
      </c>
      <c r="AT40" s="32" t="e">
        <f>IF(ISNUMBER('Instrument Data'!IZ40), 'Instrument Data'!IZ40, NA())</f>
        <v>#N/A</v>
      </c>
    </row>
    <row r="41" spans="1:46" x14ac:dyDescent="0.3">
      <c r="A41" s="201">
        <f t="shared" si="2"/>
        <v>41</v>
      </c>
      <c r="B41" s="175">
        <f t="shared" si="0"/>
        <v>37</v>
      </c>
      <c r="C41" s="183">
        <f>'Instrument Data'!H41</f>
        <v>43126.683680555558</v>
      </c>
      <c r="D41" s="183">
        <f>'Instrument Data'!I41</f>
        <v>43126.685763888891</v>
      </c>
      <c r="E41" s="184">
        <f>IF(ISNUMBER('Instrument Data'!BH41),'Instrument Data'!BH41,NA())</f>
        <v>230.63117382624674</v>
      </c>
      <c r="F41" s="184">
        <f>IF(ISNUMBER('Instrument Data'!BI41),'Instrument Data'!BI41,NA())</f>
        <v>52.367606748635275</v>
      </c>
      <c r="G41" s="184">
        <f>IF(ISNUMBER('Instrument Data'!BJ41),'Instrument Data'!BJ41,NA())</f>
        <v>137.73566088668326</v>
      </c>
      <c r="H41" s="184">
        <f>IF(ISNUMBER('Instrument Data'!BK41),'Instrument Data'!BK41,NA())</f>
        <v>17.519822065008558</v>
      </c>
      <c r="I41" s="184">
        <f>IF(ISNUMBER('Instrument Data'!BL41),'Instrument Data'!BL41,NA())</f>
        <v>170.68149403806859</v>
      </c>
      <c r="J41" s="184">
        <f>IF(ISNUMBER('Instrument Data'!BM41),'Instrument Data'!BM41,NA())</f>
        <v>22.842165675494094</v>
      </c>
      <c r="K41" s="32" t="e">
        <f>IF(ISNUMBER('Instrument Data'!BP41),'Instrument Data'!BP41,NA())</f>
        <v>#N/A</v>
      </c>
      <c r="L41" s="32">
        <f>IF(ISNUMBER('Instrument Data'!BQ41),'Instrument Data'!BQ41,NA())</f>
        <v>1545695381545542.5</v>
      </c>
      <c r="M41" s="184" t="e">
        <f>IF(ISNUMBER('Instrument Data'!BT41),'Instrument Data'!BT41,NA())</f>
        <v>#N/A</v>
      </c>
      <c r="N41" s="184">
        <f>IF(ISNUMBER('Instrument Data'!BU41),'Instrument Data'!BU41,NA())</f>
        <v>246.646455969578</v>
      </c>
      <c r="O41" s="32" t="e">
        <f>'Instrument Data'!JB41</f>
        <v>#N/A</v>
      </c>
      <c r="P41" s="32" t="e">
        <f>'Instrument Data'!JC41</f>
        <v>#N/A</v>
      </c>
      <c r="Q41" s="32" t="e">
        <f>'Instrument Data'!JE41</f>
        <v>#N/A</v>
      </c>
      <c r="R41" s="32" t="e">
        <f>'Instrument Data'!JF41</f>
        <v>#N/A</v>
      </c>
      <c r="S41" s="32">
        <f>'Instrument Data'!KN41</f>
        <v>0</v>
      </c>
      <c r="T41" s="32">
        <f>'Instrument Data'!KO41</f>
        <v>0</v>
      </c>
      <c r="U41" s="184" t="e">
        <f>IF(ISNUMBER('Instrument Data'!OL41),'Instrument Data'!OL41,NA())</f>
        <v>#N/A</v>
      </c>
      <c r="V41" s="184" t="e">
        <f>IF(ISNUMBER('Instrument Data'!OM41),'Instrument Data'!OM41,NA())</f>
        <v>#N/A</v>
      </c>
      <c r="W41" s="184">
        <f>IF(ISNUMBER('Instrument Data'!ON41),'Instrument Data'!ON41,NA())</f>
        <v>178.73253604226056</v>
      </c>
      <c r="X41" s="184">
        <f>IF(ISNUMBER('Instrument Data'!OO41),'Instrument Data'!OO41,NA())</f>
        <v>13.097467401240895</v>
      </c>
      <c r="Y41" s="184">
        <f>IF(ISNUMBER('Instrument Data'!OP41),'Instrument Data'!OP41,NA())</f>
        <v>268.39481871722637</v>
      </c>
      <c r="Z41" s="184">
        <f>IF(ISNUMBER('Instrument Data'!OQ41),'Instrument Data'!OQ41,NA())</f>
        <v>3.8108916416606404</v>
      </c>
      <c r="AA41" s="184">
        <f>IF(ISNUMBER('Instrument Data'!OR41),'Instrument Data'!OR41,NA())</f>
        <v>226.87736433461717</v>
      </c>
      <c r="AB41" s="184">
        <f>IF(ISNUMBER('Instrument Data'!OS41),'Instrument Data'!OS41,NA())</f>
        <v>9.1608325125229602</v>
      </c>
      <c r="AC41" s="32">
        <f>IF(ISNUMBER('Instrument Data'!OT41),'Instrument Data'!OT41,NA())</f>
        <v>2477911523432650</v>
      </c>
      <c r="AD41" s="32">
        <f>IF(ISNUMBER('Instrument Data'!OU41),'Instrument Data'!OU41,NA())</f>
        <v>125110902181697</v>
      </c>
      <c r="AE41" s="32">
        <f>IF(ISNUMBER('Instrument Data'!OV41),'Instrument Data'!OV41,NA())</f>
        <v>331.827651706685</v>
      </c>
      <c r="AF41" s="32">
        <f>IF(ISNUMBER('Instrument Data'!OW41),'Instrument Data'!OW41,NA())</f>
        <v>22.3150178316018</v>
      </c>
      <c r="AG41" s="184">
        <f>IF(ISNUMBER('Instrument Data'!WQ41),'Instrument Data'!WQ41,NA())</f>
        <v>32.10555979769628</v>
      </c>
      <c r="AH41" s="184" t="e">
        <f>'Instrument Data'!WR41</f>
        <v>#N/A</v>
      </c>
      <c r="AI41" s="184">
        <f>IF(ISNUMBER('Instrument Data'!WU41),'Instrument Data'!WU41,NA())</f>
        <v>192.50337676270524</v>
      </c>
      <c r="AJ41" s="184" t="e">
        <f>IF(ISNUMBER('Instrument Data'!WV41),'Instrument Data'!WV41,NA())</f>
        <v>#N/A</v>
      </c>
      <c r="AK41" s="32">
        <f>IF(ISNUMBER('Instrument Data'!XB41), 'Instrument Data'!XB41, NA())</f>
        <v>4158688962498168.5</v>
      </c>
      <c r="AL41" s="32">
        <f>IF(ISNUMBER('Instrument Data'!XC41), 'Instrument Data'!XC41, NA())</f>
        <v>489643710418170.5</v>
      </c>
      <c r="AM41" s="32">
        <f>IF(ISNUMBER('Instrument Data'!XD41), 'Instrument Data'!XD41, NA())</f>
        <v>214.84395339807588</v>
      </c>
      <c r="AN41" s="32">
        <f>IF(ISNUMBER('Instrument Data'!XE41), 'Instrument Data'!XE41, NA())</f>
        <v>8.078537696380037</v>
      </c>
      <c r="AO41" s="32">
        <f>IF(ISNUMBER('Instrument Data'!XF41), 'Instrument Data'!XF41, NA())</f>
        <v>233.55573541883439</v>
      </c>
      <c r="AP41" s="32">
        <f>IF(ISNUMBER('Instrument Data'!XG41), 'Instrument Data'!XG41, NA())</f>
        <v>11.955880724297888</v>
      </c>
      <c r="AQ41" s="202">
        <v>217.24686</v>
      </c>
      <c r="AR41" s="202">
        <f t="shared" si="1"/>
        <v>50.128314625512637</v>
      </c>
      <c r="AS41" s="32" t="e">
        <f>IF(ISNUMBER('Instrument Data'!IY41), 'Instrument Data'!IY41, NA())</f>
        <v>#N/A</v>
      </c>
      <c r="AT41" s="32" t="e">
        <f>IF(ISNUMBER('Instrument Data'!IZ41), 'Instrument Data'!IZ41, NA())</f>
        <v>#N/A</v>
      </c>
    </row>
    <row r="42" spans="1:46" x14ac:dyDescent="0.3">
      <c r="A42" s="201">
        <f t="shared" si="2"/>
        <v>42</v>
      </c>
      <c r="B42" s="175">
        <f t="shared" si="0"/>
        <v>38</v>
      </c>
      <c r="C42" s="183">
        <f>'Instrument Data'!H42</f>
        <v>43126.686342592591</v>
      </c>
      <c r="D42" s="183">
        <f>'Instrument Data'!I42</f>
        <v>43126.688425925924</v>
      </c>
      <c r="E42" s="184">
        <f>IF(ISNUMBER('Instrument Data'!BH42),'Instrument Data'!BH42,NA())</f>
        <v>20.481496009801845</v>
      </c>
      <c r="F42" s="184">
        <f>IF(ISNUMBER('Instrument Data'!BI42),'Instrument Data'!BI42,NA())</f>
        <v>8.8370383845762124</v>
      </c>
      <c r="G42" s="184">
        <f>IF(ISNUMBER('Instrument Data'!BJ42),'Instrument Data'!BJ42,NA())</f>
        <v>17.161682631505997</v>
      </c>
      <c r="H42" s="184">
        <f>IF(ISNUMBER('Instrument Data'!BK42),'Instrument Data'!BK42,NA())</f>
        <v>8.7800122113304635</v>
      </c>
      <c r="I42" s="184">
        <f>IF(ISNUMBER('Instrument Data'!BL42),'Instrument Data'!BL42,NA())</f>
        <v>21.863588107053012</v>
      </c>
      <c r="J42" s="184">
        <f>IF(ISNUMBER('Instrument Data'!BM42),'Instrument Data'!BM42,NA())</f>
        <v>16.523794418456792</v>
      </c>
      <c r="K42" s="32">
        <f>IF(ISNUMBER('Instrument Data'!BP42),'Instrument Data'!BP42,NA())</f>
        <v>1173873916428660.2</v>
      </c>
      <c r="L42" s="32">
        <f>IF(ISNUMBER('Instrument Data'!BQ42),'Instrument Data'!BQ42,NA())</f>
        <v>1054227026185916.9</v>
      </c>
      <c r="M42" s="184">
        <f>IF(ISNUMBER('Instrument Data'!BT42),'Instrument Data'!BT42,NA())</f>
        <v>44.186004524412617</v>
      </c>
      <c r="N42" s="184">
        <f>IF(ISNUMBER('Instrument Data'!BU42),'Instrument Data'!BU42,NA())</f>
        <v>37.095928237672403</v>
      </c>
      <c r="O42" s="32" t="e">
        <f>'Instrument Data'!JB42</f>
        <v>#N/A</v>
      </c>
      <c r="P42" s="32" t="e">
        <f>'Instrument Data'!JC42</f>
        <v>#N/A</v>
      </c>
      <c r="Q42" s="32" t="e">
        <f>'Instrument Data'!JE42</f>
        <v>#N/A</v>
      </c>
      <c r="R42" s="32" t="e">
        <f>'Instrument Data'!JF42</f>
        <v>#N/A</v>
      </c>
      <c r="S42" s="32">
        <f>'Instrument Data'!KN42</f>
        <v>0</v>
      </c>
      <c r="T42" s="32">
        <f>'Instrument Data'!KO42</f>
        <v>0</v>
      </c>
      <c r="U42" s="184" t="e">
        <f>IF(ISNUMBER('Instrument Data'!OL42),'Instrument Data'!OL42,NA())</f>
        <v>#N/A</v>
      </c>
      <c r="V42" s="184" t="e">
        <f>IF(ISNUMBER('Instrument Data'!OM42),'Instrument Data'!OM42,NA())</f>
        <v>#N/A</v>
      </c>
      <c r="W42" s="184">
        <f>IF(ISNUMBER('Instrument Data'!ON42),'Instrument Data'!ON42,NA())</f>
        <v>13.463996846455652</v>
      </c>
      <c r="X42" s="184">
        <f>IF(ISNUMBER('Instrument Data'!OO42),'Instrument Data'!OO42,NA())</f>
        <v>31.130327585375184</v>
      </c>
      <c r="Y42" s="184">
        <f>IF(ISNUMBER('Instrument Data'!OP42),'Instrument Data'!OP42,NA())</f>
        <v>15.317531925963001</v>
      </c>
      <c r="Z42" s="184">
        <f>IF(ISNUMBER('Instrument Data'!OQ42),'Instrument Data'!OQ42,NA())</f>
        <v>0.993560749402562</v>
      </c>
      <c r="AA42" s="184">
        <f>IF(ISNUMBER('Instrument Data'!OR42),'Instrument Data'!OR42,NA())</f>
        <v>26.663762587212123</v>
      </c>
      <c r="AB42" s="184">
        <f>IF(ISNUMBER('Instrument Data'!OS42),'Instrument Data'!OS42,NA())</f>
        <v>3.35342109805128</v>
      </c>
      <c r="AC42" s="32">
        <f>IF(ISNUMBER('Instrument Data'!OT42),'Instrument Data'!OT42,NA())</f>
        <v>2684631887495890</v>
      </c>
      <c r="AD42" s="32">
        <f>IF(ISNUMBER('Instrument Data'!OU42),'Instrument Data'!OU42,NA())</f>
        <v>167656116816370</v>
      </c>
      <c r="AE42" s="32">
        <f>IF(ISNUMBER('Instrument Data'!OV42),'Instrument Data'!OV42,NA())</f>
        <v>54.132545503754301</v>
      </c>
      <c r="AF42" s="32">
        <f>IF(ISNUMBER('Instrument Data'!OW42),'Instrument Data'!OW42,NA())</f>
        <v>5.5842239212970899</v>
      </c>
      <c r="AG42" s="184">
        <f>IF(ISNUMBER('Instrument Data'!WQ42),'Instrument Data'!WQ42,NA())</f>
        <v>10.810537389609523</v>
      </c>
      <c r="AH42" s="184" t="e">
        <f>'Instrument Data'!WR42</f>
        <v>#N/A</v>
      </c>
      <c r="AI42" s="184">
        <f>IF(ISNUMBER('Instrument Data'!WU42),'Instrument Data'!WU42,NA())</f>
        <v>24.072046818968577</v>
      </c>
      <c r="AJ42" s="184" t="e">
        <f>IF(ISNUMBER('Instrument Data'!WV42),'Instrument Data'!WV42,NA())</f>
        <v>#N/A</v>
      </c>
      <c r="AK42" s="32">
        <f>IF(ISNUMBER('Instrument Data'!XB42), 'Instrument Data'!XB42, NA())</f>
        <v>5178432874131486</v>
      </c>
      <c r="AL42" s="32">
        <f>IF(ISNUMBER('Instrument Data'!XC42), 'Instrument Data'!XC42, NA())</f>
        <v>463845937308215.94</v>
      </c>
      <c r="AM42" s="32">
        <f>IF(ISNUMBER('Instrument Data'!XD42), 'Instrument Data'!XD42, NA())</f>
        <v>41.930040728332536</v>
      </c>
      <c r="AN42" s="32">
        <f>IF(ISNUMBER('Instrument Data'!XE42), 'Instrument Data'!XE42, NA())</f>
        <v>9.4352946777000781</v>
      </c>
      <c r="AO42" s="32">
        <f>IF(ISNUMBER('Instrument Data'!XF42), 'Instrument Data'!XF42, NA())</f>
        <v>49.607822345071035</v>
      </c>
      <c r="AP42" s="32">
        <f>IF(ISNUMBER('Instrument Data'!XG42), 'Instrument Data'!XG42, NA())</f>
        <v>9.5427879837447094</v>
      </c>
      <c r="AQ42" s="202">
        <v>25.506181999999999</v>
      </c>
      <c r="AR42" s="202">
        <f t="shared" si="1"/>
        <v>25.515144773422019</v>
      </c>
      <c r="AS42" s="32" t="e">
        <f>IF(ISNUMBER('Instrument Data'!IY42), 'Instrument Data'!IY42, NA())</f>
        <v>#N/A</v>
      </c>
      <c r="AT42" s="32" t="e">
        <f>IF(ISNUMBER('Instrument Data'!IZ42), 'Instrument Data'!IZ42, NA())</f>
        <v>#N/A</v>
      </c>
    </row>
    <row r="43" spans="1:46" x14ac:dyDescent="0.3">
      <c r="A43" s="201">
        <f t="shared" si="2"/>
        <v>43</v>
      </c>
      <c r="B43" s="175">
        <f t="shared" si="0"/>
        <v>39</v>
      </c>
      <c r="C43" s="183">
        <f>'Instrument Data'!H43</f>
        <v>43126.688888888886</v>
      </c>
      <c r="D43" s="183">
        <f>'Instrument Data'!I43</f>
        <v>43126.693749999999</v>
      </c>
      <c r="E43" s="184">
        <f>IF(ISNUMBER('Instrument Data'!BH43),'Instrument Data'!BH43,NA())</f>
        <v>271.7043679748196</v>
      </c>
      <c r="F43" s="184">
        <f>IF(ISNUMBER('Instrument Data'!BI43),'Instrument Data'!BI43,NA())</f>
        <v>57.444879195552225</v>
      </c>
      <c r="G43" s="184">
        <f>IF(ISNUMBER('Instrument Data'!BJ43),'Instrument Data'!BJ43,NA())</f>
        <v>154.78869456250681</v>
      </c>
      <c r="H43" s="184">
        <f>IF(ISNUMBER('Instrument Data'!BK43),'Instrument Data'!BK43,NA())</f>
        <v>7.1791304810464212</v>
      </c>
      <c r="I43" s="184">
        <f>IF(ISNUMBER('Instrument Data'!BL43),'Instrument Data'!BL43,NA())</f>
        <v>194.97399465830222</v>
      </c>
      <c r="J43" s="184">
        <f>IF(ISNUMBER('Instrument Data'!BM43),'Instrument Data'!BM43,NA())</f>
        <v>18.388947123461104</v>
      </c>
      <c r="K43" s="32">
        <f>IF(ISNUMBER('Instrument Data'!BP43),'Instrument Data'!BP43,NA())</f>
        <v>2085145356490518.7</v>
      </c>
      <c r="L43" s="32">
        <f>IF(ISNUMBER('Instrument Data'!BQ43),'Instrument Data'!BQ43,NA())</f>
        <v>1987144154596984.7</v>
      </c>
      <c r="M43" s="184">
        <f>IF(ISNUMBER('Instrument Data'!BT43),'Instrument Data'!BT43,NA())</f>
        <v>289.55797477815997</v>
      </c>
      <c r="N43" s="184">
        <f>IF(ISNUMBER('Instrument Data'!BU43),'Instrument Data'!BU43,NA())</f>
        <v>274.00657046447719</v>
      </c>
      <c r="O43" s="32" t="e">
        <f>'Instrument Data'!JB43</f>
        <v>#N/A</v>
      </c>
      <c r="P43" s="32" t="e">
        <f>'Instrument Data'!JC43</f>
        <v>#N/A</v>
      </c>
      <c r="Q43" s="32" t="e">
        <f>'Instrument Data'!JE43</f>
        <v>#N/A</v>
      </c>
      <c r="R43" s="32" t="e">
        <f>'Instrument Data'!JF43</f>
        <v>#N/A</v>
      </c>
      <c r="S43" s="32">
        <f>'Instrument Data'!KN43</f>
        <v>0</v>
      </c>
      <c r="T43" s="32">
        <f>'Instrument Data'!KO43</f>
        <v>0</v>
      </c>
      <c r="U43" s="184" t="e">
        <f>IF(ISNUMBER('Instrument Data'!OL43),'Instrument Data'!OL43,NA())</f>
        <v>#N/A</v>
      </c>
      <c r="V43" s="184" t="e">
        <f>IF(ISNUMBER('Instrument Data'!OM43),'Instrument Data'!OM43,NA())</f>
        <v>#N/A</v>
      </c>
      <c r="W43" s="184">
        <f>IF(ISNUMBER('Instrument Data'!ON43),'Instrument Data'!ON43,NA())</f>
        <v>187.30242824824396</v>
      </c>
      <c r="X43" s="184">
        <f>IF(ISNUMBER('Instrument Data'!OO43),'Instrument Data'!OO43,NA())</f>
        <v>14.032206234666555</v>
      </c>
      <c r="Y43" s="184">
        <f>IF(ISNUMBER('Instrument Data'!OP43),'Instrument Data'!OP43,NA())</f>
        <v>301.03610461345568</v>
      </c>
      <c r="Z43" s="184">
        <f>IF(ISNUMBER('Instrument Data'!OQ43),'Instrument Data'!OQ43,NA())</f>
        <v>11.270381658291022</v>
      </c>
      <c r="AA43" s="184">
        <f>IF(ISNUMBER('Instrument Data'!OR43),'Instrument Data'!OR43,NA())</f>
        <v>253.00703686187003</v>
      </c>
      <c r="AB43" s="184">
        <f>IF(ISNUMBER('Instrument Data'!OS43),'Instrument Data'!OS43,NA())</f>
        <v>16.550045679194643</v>
      </c>
      <c r="AC43" s="32">
        <f>IF(ISNUMBER('Instrument Data'!OT43),'Instrument Data'!OT43,NA())</f>
        <v>3166424975897270</v>
      </c>
      <c r="AD43" s="32">
        <f>IF(ISNUMBER('Instrument Data'!OU43),'Instrument Data'!OU43,NA())</f>
        <v>40340929279237</v>
      </c>
      <c r="AE43" s="32">
        <f>IF(ISNUMBER('Instrument Data'!OV43),'Instrument Data'!OV43,NA())</f>
        <v>371.50756150421302</v>
      </c>
      <c r="AF43" s="32">
        <f>IF(ISNUMBER('Instrument Data'!OW43),'Instrument Data'!OW43,NA())</f>
        <v>30.1102393458983</v>
      </c>
      <c r="AG43" s="184">
        <f>IF(ISNUMBER('Instrument Data'!WQ43),'Instrument Data'!WQ43,NA())</f>
        <v>55.995813818068385</v>
      </c>
      <c r="AH43" s="184" t="e">
        <f>'Instrument Data'!WR43</f>
        <v>#N/A</v>
      </c>
      <c r="AI43" s="184">
        <f>IF(ISNUMBER('Instrument Data'!WU43),'Instrument Data'!WU43,NA())</f>
        <v>216.10861267348619</v>
      </c>
      <c r="AJ43" s="184" t="e">
        <f>IF(ISNUMBER('Instrument Data'!WV43),'Instrument Data'!WV43,NA())</f>
        <v>#N/A</v>
      </c>
      <c r="AK43" s="32">
        <f>IF(ISNUMBER('Instrument Data'!XB43), 'Instrument Data'!XB43, NA())</f>
        <v>5073077587361826</v>
      </c>
      <c r="AL43" s="32">
        <f>IF(ISNUMBER('Instrument Data'!XC43), 'Instrument Data'!XC43, NA())</f>
        <v>354681932333276.44</v>
      </c>
      <c r="AM43" s="32">
        <f>IF(ISNUMBER('Instrument Data'!XD43), 'Instrument Data'!XD43, NA())</f>
        <v>235.48421931804026</v>
      </c>
      <c r="AN43" s="32">
        <f>IF(ISNUMBER('Instrument Data'!XE43), 'Instrument Data'!XE43, NA())</f>
        <v>9.6039531519762971</v>
      </c>
      <c r="AO43" s="32">
        <f>IF(ISNUMBER('Instrument Data'!XF43), 'Instrument Data'!XF43, NA())</f>
        <v>261.80854877869513</v>
      </c>
      <c r="AP43" s="32">
        <f>IF(ISNUMBER('Instrument Data'!XG43), 'Instrument Data'!XG43, NA())</f>
        <v>13.143352714175887</v>
      </c>
      <c r="AQ43" s="202">
        <v>239.78317000000001</v>
      </c>
      <c r="AR43" s="202">
        <f t="shared" si="1"/>
        <v>54.08177830480389</v>
      </c>
      <c r="AS43" s="32" t="e">
        <f>IF(ISNUMBER('Instrument Data'!IY43), 'Instrument Data'!IY43, NA())</f>
        <v>#N/A</v>
      </c>
      <c r="AT43" s="32" t="e">
        <f>IF(ISNUMBER('Instrument Data'!IZ43), 'Instrument Data'!IZ43, NA())</f>
        <v>#N/A</v>
      </c>
    </row>
    <row r="44" spans="1:46" x14ac:dyDescent="0.3">
      <c r="A44" s="201">
        <f t="shared" si="2"/>
        <v>44</v>
      </c>
      <c r="B44" s="175">
        <f t="shared" si="0"/>
        <v>40</v>
      </c>
      <c r="C44" s="183">
        <f>'Instrument Data'!H44</f>
        <v>43126.694791666669</v>
      </c>
      <c r="D44" s="183">
        <f>'Instrument Data'!I44</f>
        <v>43126.70034722222</v>
      </c>
      <c r="E44" s="184">
        <f>IF(ISNUMBER('Instrument Data'!BH44),'Instrument Data'!BH44,NA())</f>
        <v>174.67653769565635</v>
      </c>
      <c r="F44" s="184">
        <f>IF(ISNUMBER('Instrument Data'!BI44),'Instrument Data'!BI44,NA())</f>
        <v>23.8680404255342</v>
      </c>
      <c r="G44" s="184">
        <f>IF(ISNUMBER('Instrument Data'!BJ44),'Instrument Data'!BJ44,NA())</f>
        <v>198.89764171463966</v>
      </c>
      <c r="H44" s="184">
        <f>IF(ISNUMBER('Instrument Data'!BK44),'Instrument Data'!BK44,NA())</f>
        <v>12.615461727168299</v>
      </c>
      <c r="I44" s="184">
        <f>IF(ISNUMBER('Instrument Data'!BL44),'Instrument Data'!BL44,NA())</f>
        <v>134.2486945310863</v>
      </c>
      <c r="J44" s="184">
        <f>IF(ISNUMBER('Instrument Data'!BM44),'Instrument Data'!BM44,NA())</f>
        <v>30.837235996802033</v>
      </c>
      <c r="K44" s="32">
        <f>IF(ISNUMBER('Instrument Data'!BP44),'Instrument Data'!BP44,NA())</f>
        <v>2357765469954358.5</v>
      </c>
      <c r="L44" s="32">
        <f>IF(ISNUMBER('Instrument Data'!BQ44),'Instrument Data'!BQ44,NA())</f>
        <v>2374698535593976.5</v>
      </c>
      <c r="M44" s="184">
        <f>IF(ISNUMBER('Instrument Data'!BT44),'Instrument Data'!BT44,NA())</f>
        <v>192.7205483059268</v>
      </c>
      <c r="N44" s="184">
        <f>IF(ISNUMBER('Instrument Data'!BU44),'Instrument Data'!BU44,NA())</f>
        <v>181.85371703224729</v>
      </c>
      <c r="O44" s="32" t="e">
        <f>'Instrument Data'!JB44</f>
        <v>#N/A</v>
      </c>
      <c r="P44" s="32" t="e">
        <f>'Instrument Data'!JC44</f>
        <v>#N/A</v>
      </c>
      <c r="Q44" s="32" t="e">
        <f>'Instrument Data'!JE44</f>
        <v>#N/A</v>
      </c>
      <c r="R44" s="32" t="e">
        <f>'Instrument Data'!JF44</f>
        <v>#N/A</v>
      </c>
      <c r="S44" s="32">
        <f>'Instrument Data'!KN44</f>
        <v>0</v>
      </c>
      <c r="T44" s="32">
        <f>'Instrument Data'!KO44</f>
        <v>0</v>
      </c>
      <c r="U44" s="184" t="e">
        <f>IF(ISNUMBER('Instrument Data'!OL44),'Instrument Data'!OL44,NA())</f>
        <v>#N/A</v>
      </c>
      <c r="V44" s="184" t="e">
        <f>IF(ISNUMBER('Instrument Data'!OM44),'Instrument Data'!OM44,NA())</f>
        <v>#N/A</v>
      </c>
      <c r="W44" s="184">
        <f>IF(ISNUMBER('Instrument Data'!ON44),'Instrument Data'!ON44,NA())</f>
        <v>102.87822234211416</v>
      </c>
      <c r="X44" s="184">
        <f>IF(ISNUMBER('Instrument Data'!OO44),'Instrument Data'!OO44,NA())</f>
        <v>18.201523933108142</v>
      </c>
      <c r="Y44" s="184">
        <f>IF(ISNUMBER('Instrument Data'!OP44),'Instrument Data'!OP44,NA())</f>
        <v>175.34516489952745</v>
      </c>
      <c r="Z44" s="184">
        <f>IF(ISNUMBER('Instrument Data'!OQ44),'Instrument Data'!OQ44,NA())</f>
        <v>6.2935472561149455</v>
      </c>
      <c r="AA44" s="184">
        <f>IF(ISNUMBER('Instrument Data'!OR44),'Instrument Data'!OR44,NA())</f>
        <v>151.55149965649534</v>
      </c>
      <c r="AB44" s="184">
        <f>IF(ISNUMBER('Instrument Data'!OS44),'Instrument Data'!OS44,NA())</f>
        <v>9.022097960158856</v>
      </c>
      <c r="AC44" s="32">
        <f>IF(ISNUMBER('Instrument Data'!OT44),'Instrument Data'!OT44,NA())</f>
        <v>4205775205919350</v>
      </c>
      <c r="AD44" s="32">
        <f>IF(ISNUMBER('Instrument Data'!OU44),'Instrument Data'!OU44,NA())</f>
        <v>43263565848480.203</v>
      </c>
      <c r="AE44" s="32">
        <f>IF(ISNUMBER('Instrument Data'!OV44),'Instrument Data'!OV44,NA())</f>
        <v>260.75088424169297</v>
      </c>
      <c r="AF44" s="32">
        <f>IF(ISNUMBER('Instrument Data'!OW44),'Instrument Data'!OW44,NA())</f>
        <v>20.811306084003601</v>
      </c>
      <c r="AG44" s="184">
        <f>IF(ISNUMBER('Instrument Data'!WQ44),'Instrument Data'!WQ44,NA())</f>
        <v>22.266060635740153</v>
      </c>
      <c r="AH44" s="184" t="e">
        <f>'Instrument Data'!WR44</f>
        <v>#N/A</v>
      </c>
      <c r="AI44" s="184">
        <f>IF(ISNUMBER('Instrument Data'!WU44),'Instrument Data'!WU44,NA())</f>
        <v>130.47627888459198</v>
      </c>
      <c r="AJ44" s="184" t="e">
        <f>IF(ISNUMBER('Instrument Data'!WV44),'Instrument Data'!WV44,NA())</f>
        <v>#N/A</v>
      </c>
      <c r="AK44" s="32">
        <f>IF(ISNUMBER('Instrument Data'!XB44), 'Instrument Data'!XB44, NA())</f>
        <v>6041492689394394</v>
      </c>
      <c r="AL44" s="32">
        <f>IF(ISNUMBER('Instrument Data'!XC44), 'Instrument Data'!XC44, NA())</f>
        <v>244183988590908.91</v>
      </c>
      <c r="AM44" s="32">
        <f>IF(ISNUMBER('Instrument Data'!XD44), 'Instrument Data'!XD44, NA())</f>
        <v>148.44188273263256</v>
      </c>
      <c r="AN44" s="32">
        <f>IF(ISNUMBER('Instrument Data'!XE44), 'Instrument Data'!XE44, NA())</f>
        <v>6.2547990630922712</v>
      </c>
      <c r="AO44" s="32">
        <f>IF(ISNUMBER('Instrument Data'!XF44), 'Instrument Data'!XF44, NA())</f>
        <v>182.58117045836411</v>
      </c>
      <c r="AP44" s="32">
        <f>IF(ISNUMBER('Instrument Data'!XG44), 'Instrument Data'!XG44, NA())</f>
        <v>10.798423671501318</v>
      </c>
      <c r="AQ44" s="202">
        <v>145.95543000000001</v>
      </c>
      <c r="AR44" s="202">
        <f t="shared" si="1"/>
        <v>38.433312397702544</v>
      </c>
      <c r="AS44" s="32" t="e">
        <f>IF(ISNUMBER('Instrument Data'!IY44), 'Instrument Data'!IY44, NA())</f>
        <v>#N/A</v>
      </c>
      <c r="AT44" s="32" t="e">
        <f>IF(ISNUMBER('Instrument Data'!IZ44), 'Instrument Data'!IZ44, NA())</f>
        <v>#N/A</v>
      </c>
    </row>
    <row r="45" spans="1:46" x14ac:dyDescent="0.3">
      <c r="A45" s="201">
        <f t="shared" si="2"/>
        <v>45</v>
      </c>
      <c r="B45" s="175">
        <f t="shared" si="0"/>
        <v>41</v>
      </c>
      <c r="C45" s="183">
        <f>'Instrument Data'!H45</f>
        <v>43126.700601851851</v>
      </c>
      <c r="D45" s="183">
        <f>'Instrument Data'!I45</f>
        <v>43126.706192129626</v>
      </c>
      <c r="E45" s="184">
        <f>IF(ISNUMBER('Instrument Data'!BH45),'Instrument Data'!BH45,NA())</f>
        <v>97.484390435683423</v>
      </c>
      <c r="F45" s="184">
        <f>IF(ISNUMBER('Instrument Data'!BI45),'Instrument Data'!BI45,NA())</f>
        <v>12.537583380673988</v>
      </c>
      <c r="G45" s="184">
        <f>IF(ISNUMBER('Instrument Data'!BJ45),'Instrument Data'!BJ45,NA())</f>
        <v>69.357977123166322</v>
      </c>
      <c r="H45" s="184">
        <f>IF(ISNUMBER('Instrument Data'!BK45),'Instrument Data'!BK45,NA())</f>
        <v>4.6357420897488302</v>
      </c>
      <c r="I45" s="184">
        <f>IF(ISNUMBER('Instrument Data'!BL45),'Instrument Data'!BL45,NA())</f>
        <v>82.724504145776748</v>
      </c>
      <c r="J45" s="184">
        <f>IF(ISNUMBER('Instrument Data'!BM45),'Instrument Data'!BM45,NA())</f>
        <v>34.871746736503361</v>
      </c>
      <c r="K45" s="32">
        <f>IF(ISNUMBER('Instrument Data'!BP45),'Instrument Data'!BP45,NA())</f>
        <v>1973019311751726.7</v>
      </c>
      <c r="L45" s="32">
        <f>IF(ISNUMBER('Instrument Data'!BQ45),'Instrument Data'!BQ45,NA())</f>
        <v>2033609664305809.5</v>
      </c>
      <c r="M45" s="184">
        <f>IF(ISNUMBER('Instrument Data'!BT45),'Instrument Data'!BT45,NA())</f>
        <v>118.2388278445363</v>
      </c>
      <c r="N45" s="184">
        <f>IF(ISNUMBER('Instrument Data'!BU45),'Instrument Data'!BU45,NA())</f>
        <v>110.81315690506915</v>
      </c>
      <c r="O45" s="32" t="e">
        <f>'Instrument Data'!JB45</f>
        <v>#N/A</v>
      </c>
      <c r="P45" s="32" t="e">
        <f>'Instrument Data'!JC45</f>
        <v>#N/A</v>
      </c>
      <c r="Q45" s="32" t="e">
        <f>'Instrument Data'!JE45</f>
        <v>#N/A</v>
      </c>
      <c r="R45" s="32" t="e">
        <f>'Instrument Data'!JF45</f>
        <v>#N/A</v>
      </c>
      <c r="S45" s="32">
        <f>'Instrument Data'!KN45</f>
        <v>0</v>
      </c>
      <c r="T45" s="32">
        <f>'Instrument Data'!KO45</f>
        <v>0</v>
      </c>
      <c r="U45" s="184" t="e">
        <f>IF(ISNUMBER('Instrument Data'!OL45),'Instrument Data'!OL45,NA())</f>
        <v>#N/A</v>
      </c>
      <c r="V45" s="184" t="e">
        <f>IF(ISNUMBER('Instrument Data'!OM45),'Instrument Data'!OM45,NA())</f>
        <v>#N/A</v>
      </c>
      <c r="W45" s="184">
        <f>IF(ISNUMBER('Instrument Data'!ON45),'Instrument Data'!ON45,NA())</f>
        <v>54.548625689694923</v>
      </c>
      <c r="X45" s="184">
        <f>IF(ISNUMBER('Instrument Data'!OO45),'Instrument Data'!OO45,NA())</f>
        <v>20.244537822421545</v>
      </c>
      <c r="Y45" s="184">
        <f>IF(ISNUMBER('Instrument Data'!OP45),'Instrument Data'!OP45,NA())</f>
        <v>93.335726139464271</v>
      </c>
      <c r="Z45" s="184">
        <f>IF(ISNUMBER('Instrument Data'!OQ45),'Instrument Data'!OQ45,NA())</f>
        <v>3.5124893152199359</v>
      </c>
      <c r="AA45" s="184">
        <f>IF(ISNUMBER('Instrument Data'!OR45),'Instrument Data'!OR45,NA())</f>
        <v>86.330757598856508</v>
      </c>
      <c r="AB45" s="184">
        <f>IF(ISNUMBER('Instrument Data'!OS45),'Instrument Data'!OS45,NA())</f>
        <v>5.8859659321035105</v>
      </c>
      <c r="AC45" s="32">
        <f>IF(ISNUMBER('Instrument Data'!OT45),'Instrument Data'!OT45,NA())</f>
        <v>3729413713311620</v>
      </c>
      <c r="AD45" s="32">
        <f>IF(ISNUMBER('Instrument Data'!OU45),'Instrument Data'!OU45,NA())</f>
        <v>35091402958490</v>
      </c>
      <c r="AE45" s="32">
        <f>IF(ISNUMBER('Instrument Data'!OV45),'Instrument Data'!OV45,NA())</f>
        <v>156.916410084879</v>
      </c>
      <c r="AF45" s="32">
        <f>IF(ISNUMBER('Instrument Data'!OW45),'Instrument Data'!OW45,NA())</f>
        <v>13.3720967604748</v>
      </c>
      <c r="AG45" s="184">
        <f>IF(ISNUMBER('Instrument Data'!WQ45),'Instrument Data'!WQ45,NA())</f>
        <v>20.691753830509622</v>
      </c>
      <c r="AH45" s="184" t="e">
        <f>'Instrument Data'!WR45</f>
        <v>#N/A</v>
      </c>
      <c r="AI45" s="184">
        <f>IF(ISNUMBER('Instrument Data'!WU45),'Instrument Data'!WU45,NA())</f>
        <v>76.90965731463271</v>
      </c>
      <c r="AJ45" s="184" t="e">
        <f>IF(ISNUMBER('Instrument Data'!WV45),'Instrument Data'!WV45,NA())</f>
        <v>#N/A</v>
      </c>
      <c r="AK45" s="32">
        <f>IF(ISNUMBER('Instrument Data'!XB45), 'Instrument Data'!XB45, NA())</f>
        <v>5783685255069669</v>
      </c>
      <c r="AL45" s="32">
        <f>IF(ISNUMBER('Instrument Data'!XC45), 'Instrument Data'!XC45, NA())</f>
        <v>234477087822111.12</v>
      </c>
      <c r="AM45" s="32">
        <f>IF(ISNUMBER('Instrument Data'!XD45), 'Instrument Data'!XD45, NA())</f>
        <v>91.771602700561559</v>
      </c>
      <c r="AN45" s="32">
        <f>IF(ISNUMBER('Instrument Data'!XE45), 'Instrument Data'!XE45, NA())</f>
        <v>5.841714211961885</v>
      </c>
      <c r="AO45" s="32">
        <f>IF(ISNUMBER('Instrument Data'!XF45), 'Instrument Data'!XF45, NA())</f>
        <v>119.65908463192196</v>
      </c>
      <c r="AP45" s="32">
        <f>IF(ISNUMBER('Instrument Data'!XG45), 'Instrument Data'!XG45, NA())</f>
        <v>8.8089801964195118</v>
      </c>
      <c r="AQ45" s="202">
        <v>84.775825999999995</v>
      </c>
      <c r="AR45" s="202">
        <f t="shared" si="1"/>
        <v>30.207244610511747</v>
      </c>
      <c r="AS45" s="32" t="e">
        <f>IF(ISNUMBER('Instrument Data'!IY45), 'Instrument Data'!IY45, NA())</f>
        <v>#N/A</v>
      </c>
      <c r="AT45" s="32" t="e">
        <f>IF(ISNUMBER('Instrument Data'!IZ45), 'Instrument Data'!IZ45, NA())</f>
        <v>#N/A</v>
      </c>
    </row>
    <row r="46" spans="1:46" x14ac:dyDescent="0.3">
      <c r="A46" s="201">
        <f t="shared" si="2"/>
        <v>46</v>
      </c>
      <c r="B46" s="175">
        <f t="shared" si="0"/>
        <v>42</v>
      </c>
      <c r="C46" s="183">
        <f>'Instrument Data'!H46</f>
        <v>43126.706886574073</v>
      </c>
      <c r="D46" s="183">
        <f>'Instrument Data'!I46</f>
        <v>43126.712442129632</v>
      </c>
      <c r="E46" s="184">
        <f>IF(ISNUMBER('Instrument Data'!BH46),'Instrument Data'!BH46,NA())</f>
        <v>40.534958495065091</v>
      </c>
      <c r="F46" s="184">
        <f>IF(ISNUMBER('Instrument Data'!BI46),'Instrument Data'!BI46,NA())</f>
        <v>27.703872272681171</v>
      </c>
      <c r="G46" s="184">
        <f>IF(ISNUMBER('Instrument Data'!BJ46),'Instrument Data'!BJ46,NA())</f>
        <v>31.142235494853104</v>
      </c>
      <c r="H46" s="184">
        <f>IF(ISNUMBER('Instrument Data'!BK46),'Instrument Data'!BK46,NA())</f>
        <v>7.0494934410200347</v>
      </c>
      <c r="I46" s="184">
        <f>IF(ISNUMBER('Instrument Data'!BL46),'Instrument Data'!BL46,NA())</f>
        <v>42.746615816126386</v>
      </c>
      <c r="J46" s="184">
        <f>IF(ISNUMBER('Instrument Data'!BM46),'Instrument Data'!BM46,NA())</f>
        <v>71.560470710237439</v>
      </c>
      <c r="K46" s="32">
        <f>IF(ISNUMBER('Instrument Data'!BP46),'Instrument Data'!BP46,NA())</f>
        <v>1454095376860124.2</v>
      </c>
      <c r="L46" s="32">
        <f>IF(ISNUMBER('Instrument Data'!BQ46),'Instrument Data'!BQ46,NA())</f>
        <v>1367197411555913.7</v>
      </c>
      <c r="M46" s="184">
        <f>IF(ISNUMBER('Instrument Data'!BT46),'Instrument Data'!BT46,NA())</f>
        <v>61.088040923611402</v>
      </c>
      <c r="N46" s="184">
        <f>IF(ISNUMBER('Instrument Data'!BU46),'Instrument Data'!BU46,NA())</f>
        <v>50.917092402600964</v>
      </c>
      <c r="O46" s="32" t="e">
        <f>'Instrument Data'!JB46</f>
        <v>#N/A</v>
      </c>
      <c r="P46" s="32" t="e">
        <f>'Instrument Data'!JC46</f>
        <v>#N/A</v>
      </c>
      <c r="Q46" s="32" t="e">
        <f>'Instrument Data'!JE46</f>
        <v>#N/A</v>
      </c>
      <c r="R46" s="32" t="e">
        <f>'Instrument Data'!JF46</f>
        <v>#N/A</v>
      </c>
      <c r="S46" s="32">
        <f>'Instrument Data'!KN46</f>
        <v>0</v>
      </c>
      <c r="T46" s="32">
        <f>'Instrument Data'!KO46</f>
        <v>0</v>
      </c>
      <c r="U46" s="184" t="e">
        <f>IF(ISNUMBER('Instrument Data'!OL46),'Instrument Data'!OL46,NA())</f>
        <v>#N/A</v>
      </c>
      <c r="V46" s="184" t="e">
        <f>IF(ISNUMBER('Instrument Data'!OM46),'Instrument Data'!OM46,NA())</f>
        <v>#N/A</v>
      </c>
      <c r="W46" s="184">
        <f>IF(ISNUMBER('Instrument Data'!ON46),'Instrument Data'!ON46,NA())</f>
        <v>20.031515284712569</v>
      </c>
      <c r="X46" s="184">
        <f>IF(ISNUMBER('Instrument Data'!OO46),'Instrument Data'!OO46,NA())</f>
        <v>24.888801092165558</v>
      </c>
      <c r="Y46" s="184">
        <f>IF(ISNUMBER('Instrument Data'!OP46),'Instrument Data'!OP46,NA())</f>
        <v>35.227919900594003</v>
      </c>
      <c r="Z46" s="184">
        <f>IF(ISNUMBER('Instrument Data'!OQ46),'Instrument Data'!OQ46,NA())</f>
        <v>2.309822234166234</v>
      </c>
      <c r="AA46" s="184">
        <f>IF(ISNUMBER('Instrument Data'!OR46),'Instrument Data'!OR46,NA())</f>
        <v>38.737042161411374</v>
      </c>
      <c r="AB46" s="184">
        <f>IF(ISNUMBER('Instrument Data'!OS46),'Instrument Data'!OS46,NA())</f>
        <v>6.9406137113246782</v>
      </c>
      <c r="AC46" s="32">
        <f>IF(ISNUMBER('Instrument Data'!OT46),'Instrument Data'!OT46,NA())</f>
        <v>2778054216025790</v>
      </c>
      <c r="AD46" s="32">
        <f>IF(ISNUMBER('Instrument Data'!OU46),'Instrument Data'!OU46,NA())</f>
        <v>71071812797834.703</v>
      </c>
      <c r="AE46" s="32">
        <f>IF(ISNUMBER('Instrument Data'!OV46),'Instrument Data'!OV46,NA())</f>
        <v>82.045086711702396</v>
      </c>
      <c r="AF46" s="32">
        <f>IF(ISNUMBER('Instrument Data'!OW46),'Instrument Data'!OW46,NA())</f>
        <v>16.060774278937298</v>
      </c>
      <c r="AG46" s="184">
        <f>IF(ISNUMBER('Instrument Data'!WQ46),'Instrument Data'!WQ46,NA())</f>
        <v>18.457442002686115</v>
      </c>
      <c r="AH46" s="184" t="e">
        <f>'Instrument Data'!WR46</f>
        <v>#N/A</v>
      </c>
      <c r="AI46" s="184">
        <f>IF(ISNUMBER('Instrument Data'!WU46),'Instrument Data'!WU46,NA())</f>
        <v>33.348866588037531</v>
      </c>
      <c r="AJ46" s="184" t="e">
        <f>IF(ISNUMBER('Instrument Data'!WV46),'Instrument Data'!WV46,NA())</f>
        <v>#N/A</v>
      </c>
      <c r="AK46" s="32">
        <f>IF(ISNUMBER('Instrument Data'!XB46), 'Instrument Data'!XB46, NA())</f>
        <v>4741607600352775</v>
      </c>
      <c r="AL46" s="32">
        <f>IF(ISNUMBER('Instrument Data'!XC46), 'Instrument Data'!XC46, NA())</f>
        <v>257943673235359.69</v>
      </c>
      <c r="AM46" s="32">
        <f>IF(ISNUMBER('Instrument Data'!XD46), 'Instrument Data'!XD46, NA())</f>
        <v>50.124716841659819</v>
      </c>
      <c r="AN46" s="32">
        <f>IF(ISNUMBER('Instrument Data'!XE46), 'Instrument Data'!XE46, NA())</f>
        <v>6.8881950069464963</v>
      </c>
      <c r="AO46" s="32">
        <f>IF(ISNUMBER('Instrument Data'!XF46), 'Instrument Data'!XF46, NA())</f>
        <v>62.976709021563053</v>
      </c>
      <c r="AP46" s="32">
        <f>IF(ISNUMBER('Instrument Data'!XG46), 'Instrument Data'!XG46, NA())</f>
        <v>8.2213773410189805</v>
      </c>
      <c r="AQ46" s="202">
        <v>37.714354999999998</v>
      </c>
      <c r="AR46" s="202">
        <f t="shared" si="1"/>
        <v>26.113117449332645</v>
      </c>
      <c r="AS46" s="32" t="e">
        <f>IF(ISNUMBER('Instrument Data'!IY46), 'Instrument Data'!IY46, NA())</f>
        <v>#N/A</v>
      </c>
      <c r="AT46" s="32" t="e">
        <f>IF(ISNUMBER('Instrument Data'!IZ46), 'Instrument Data'!IZ46, NA())</f>
        <v>#N/A</v>
      </c>
    </row>
    <row r="47" spans="1:46" x14ac:dyDescent="0.3">
      <c r="A47" s="201">
        <f t="shared" si="2"/>
        <v>47</v>
      </c>
      <c r="B47" s="175">
        <f t="shared" si="0"/>
        <v>43</v>
      </c>
      <c r="C47" s="183">
        <f>'Instrument Data'!H47</f>
        <v>43126.712789351855</v>
      </c>
      <c r="D47" s="183">
        <f>'Instrument Data'!I47</f>
        <v>43126.718402777777</v>
      </c>
      <c r="E47" s="184">
        <f>IF(ISNUMBER('Instrument Data'!BH47),'Instrument Data'!BH47,NA())</f>
        <v>198.68895645624386</v>
      </c>
      <c r="F47" s="184">
        <f>IF(ISNUMBER('Instrument Data'!BI47),'Instrument Data'!BI47,NA())</f>
        <v>23.099581966214462</v>
      </c>
      <c r="G47" s="184">
        <f>IF(ISNUMBER('Instrument Data'!BJ47),'Instrument Data'!BJ47,NA())</f>
        <v>134.62074391206417</v>
      </c>
      <c r="H47" s="184">
        <f>IF(ISNUMBER('Instrument Data'!BK47),'Instrument Data'!BK47,NA())</f>
        <v>6.2882213300654417</v>
      </c>
      <c r="I47" s="184">
        <f>IF(ISNUMBER('Instrument Data'!BL47),'Instrument Data'!BL47,NA())</f>
        <v>179.59869853478386</v>
      </c>
      <c r="J47" s="184">
        <f>IF(ISNUMBER('Instrument Data'!BM47),'Instrument Data'!BM47,NA())</f>
        <v>48.514564991535281</v>
      </c>
      <c r="K47" s="32">
        <f>IF(ISNUMBER('Instrument Data'!BP47),'Instrument Data'!BP47,NA())</f>
        <v>2579591064689044.5</v>
      </c>
      <c r="L47" s="32">
        <f>IF(ISNUMBER('Instrument Data'!BQ47),'Instrument Data'!BQ47,NA())</f>
        <v>2703449936209761</v>
      </c>
      <c r="M47" s="184">
        <f>IF(ISNUMBER('Instrument Data'!BT47),'Instrument Data'!BT47,NA())</f>
        <v>205.74607557496512</v>
      </c>
      <c r="N47" s="184">
        <f>IF(ISNUMBER('Instrument Data'!BU47),'Instrument Data'!BU47,NA())</f>
        <v>211.68418983739522</v>
      </c>
      <c r="O47" s="32" t="e">
        <f>'Instrument Data'!JB47</f>
        <v>#N/A</v>
      </c>
      <c r="P47" s="32" t="e">
        <f>'Instrument Data'!JC47</f>
        <v>#N/A</v>
      </c>
      <c r="Q47" s="32" t="e">
        <f>'Instrument Data'!JE47</f>
        <v>#N/A</v>
      </c>
      <c r="R47" s="32" t="e">
        <f>'Instrument Data'!JF47</f>
        <v>#N/A</v>
      </c>
      <c r="S47" s="32">
        <f>'Instrument Data'!KN47</f>
        <v>0</v>
      </c>
      <c r="T47" s="32">
        <f>'Instrument Data'!KO47</f>
        <v>0</v>
      </c>
      <c r="U47" s="184" t="e">
        <f>IF(ISNUMBER('Instrument Data'!OL47),'Instrument Data'!OL47,NA())</f>
        <v>#N/A</v>
      </c>
      <c r="V47" s="184" t="e">
        <f>IF(ISNUMBER('Instrument Data'!OM47),'Instrument Data'!OM47,NA())</f>
        <v>#N/A</v>
      </c>
      <c r="W47" s="184">
        <f>IF(ISNUMBER('Instrument Data'!ON47),'Instrument Data'!ON47,NA())</f>
        <v>119.0141222494828</v>
      </c>
      <c r="X47" s="184">
        <f>IF(ISNUMBER('Instrument Data'!OO47),'Instrument Data'!OO47,NA())</f>
        <v>18.010165642159834</v>
      </c>
      <c r="Y47" s="184">
        <f>IF(ISNUMBER('Instrument Data'!OP47),'Instrument Data'!OP47,NA())</f>
        <v>196.5084342452368</v>
      </c>
      <c r="Z47" s="184">
        <f>IF(ISNUMBER('Instrument Data'!OQ47),'Instrument Data'!OQ47,NA())</f>
        <v>4.528714365024662</v>
      </c>
      <c r="AA47" s="184">
        <f>IF(ISNUMBER('Instrument Data'!OR47),'Instrument Data'!OR47,NA())</f>
        <v>171.5969196428106</v>
      </c>
      <c r="AB47" s="184">
        <f>IF(ISNUMBER('Instrument Data'!OS47),'Instrument Data'!OS47,NA())</f>
        <v>17.309682141621902</v>
      </c>
      <c r="AC47" s="32">
        <f>IF(ISNUMBER('Instrument Data'!OT47),'Instrument Data'!OT47,NA())</f>
        <v>4360573080633040</v>
      </c>
      <c r="AD47" s="32">
        <f>IF(ISNUMBER('Instrument Data'!OU47),'Instrument Data'!OU47,NA())</f>
        <v>71921256986815.406</v>
      </c>
      <c r="AE47" s="32">
        <f>IF(ISNUMBER('Instrument Data'!OV47),'Instrument Data'!OV47,NA())</f>
        <v>290.23701868922302</v>
      </c>
      <c r="AF47" s="32">
        <f>IF(ISNUMBER('Instrument Data'!OW47),'Instrument Data'!OW47,NA())</f>
        <v>23.427513053338998</v>
      </c>
      <c r="AG47" s="184">
        <f>IF(ISNUMBER('Instrument Data'!WQ47),'Instrument Data'!WQ47,NA())</f>
        <v>21.127333355163909</v>
      </c>
      <c r="AH47" s="184" t="e">
        <f>'Instrument Data'!WR47</f>
        <v>#N/A</v>
      </c>
      <c r="AI47" s="184">
        <f>IF(ISNUMBER('Instrument Data'!WU47),'Instrument Data'!WU47,NA())</f>
        <v>146.2661539972886</v>
      </c>
      <c r="AJ47" s="184" t="e">
        <f>IF(ISNUMBER('Instrument Data'!WV47),'Instrument Data'!WV47,NA())</f>
        <v>#N/A</v>
      </c>
      <c r="AK47" s="32">
        <f>IF(ISNUMBER('Instrument Data'!XB47), 'Instrument Data'!XB47, NA())</f>
        <v>6311890051541886</v>
      </c>
      <c r="AL47" s="32">
        <f>IF(ISNUMBER('Instrument Data'!XC47), 'Instrument Data'!XC47, NA())</f>
        <v>250844208039783.09</v>
      </c>
      <c r="AM47" s="32">
        <f>IF(ISNUMBER('Instrument Data'!XD47), 'Instrument Data'!XD47, NA())</f>
        <v>171.99411051542205</v>
      </c>
      <c r="AN47" s="32">
        <f>IF(ISNUMBER('Instrument Data'!XE47), 'Instrument Data'!XE47, NA())</f>
        <v>7.9721933879172342</v>
      </c>
      <c r="AO47" s="32">
        <f>IF(ISNUMBER('Instrument Data'!XF47), 'Instrument Data'!XF47, NA())</f>
        <v>202.6424208778048</v>
      </c>
      <c r="AP47" s="32">
        <f>IF(ISNUMBER('Instrument Data'!XG47), 'Instrument Data'!XG47, NA())</f>
        <v>12.523532655679054</v>
      </c>
      <c r="AQ47" s="202">
        <v>165.37868</v>
      </c>
      <c r="AR47" s="202">
        <f t="shared" si="1"/>
        <v>41.460876883414997</v>
      </c>
      <c r="AS47" s="32" t="e">
        <f>IF(ISNUMBER('Instrument Data'!IY47), 'Instrument Data'!IY47, NA())</f>
        <v>#N/A</v>
      </c>
      <c r="AT47" s="32" t="e">
        <f>IF(ISNUMBER('Instrument Data'!IZ47), 'Instrument Data'!IZ47, NA())</f>
        <v>#N/A</v>
      </c>
    </row>
    <row r="48" spans="1:46" x14ac:dyDescent="0.3">
      <c r="A48" s="201">
        <f t="shared" si="2"/>
        <v>48</v>
      </c>
      <c r="B48" s="175">
        <f t="shared" si="0"/>
        <v>44</v>
      </c>
      <c r="C48" s="183">
        <f>'Instrument Data'!H48</f>
        <v>43126.718634259261</v>
      </c>
      <c r="D48" s="183">
        <f>'Instrument Data'!I48</f>
        <v>43126.72210648148</v>
      </c>
      <c r="E48" s="184">
        <f>IF(ISNUMBER('Instrument Data'!BH48),'Instrument Data'!BH48,NA())</f>
        <v>280.12899279367099</v>
      </c>
      <c r="F48" s="184">
        <f>IF(ISNUMBER('Instrument Data'!BI48),'Instrument Data'!BI48,NA())</f>
        <v>32.017563363787076</v>
      </c>
      <c r="G48" s="184">
        <f>IF(ISNUMBER('Instrument Data'!BJ48),'Instrument Data'!BJ48,NA())</f>
        <v>198.74733279669312</v>
      </c>
      <c r="H48" s="184">
        <f>IF(ISNUMBER('Instrument Data'!BK48),'Instrument Data'!BK48,NA())</f>
        <v>6.4413648235204528</v>
      </c>
      <c r="I48" s="184">
        <f>IF(ISNUMBER('Instrument Data'!BL48),'Instrument Data'!BL48,NA())</f>
        <v>255.70821159054424</v>
      </c>
      <c r="J48" s="184">
        <f>IF(ISNUMBER('Instrument Data'!BM48),'Instrument Data'!BM48,NA())</f>
        <v>37.23251645004197</v>
      </c>
      <c r="K48" s="32">
        <f>IF(ISNUMBER('Instrument Data'!BP48),'Instrument Data'!BP48,NA())</f>
        <v>2311272362848128</v>
      </c>
      <c r="L48" s="32">
        <f>IF(ISNUMBER('Instrument Data'!BQ48),'Instrument Data'!BQ48,NA())</f>
        <v>2153117830383881</v>
      </c>
      <c r="M48" s="184">
        <f>IF(ISNUMBER('Instrument Data'!BT48),'Instrument Data'!BT48,NA())</f>
        <v>286.3805481757351</v>
      </c>
      <c r="N48" s="184">
        <f>IF(ISNUMBER('Instrument Data'!BU48),'Instrument Data'!BU48,NA())</f>
        <v>281.54466591531781</v>
      </c>
      <c r="O48" s="32" t="e">
        <f>'Instrument Data'!JB48</f>
        <v>#N/A</v>
      </c>
      <c r="P48" s="32" t="e">
        <f>'Instrument Data'!JC48</f>
        <v>#N/A</v>
      </c>
      <c r="Q48" s="32" t="e">
        <f>'Instrument Data'!JE48</f>
        <v>#N/A</v>
      </c>
      <c r="R48" s="32" t="e">
        <f>'Instrument Data'!JF48</f>
        <v>#N/A</v>
      </c>
      <c r="S48" s="32">
        <f>'Instrument Data'!KN48</f>
        <v>0</v>
      </c>
      <c r="T48" s="32">
        <f>'Instrument Data'!KO48</f>
        <v>0</v>
      </c>
      <c r="U48" s="184" t="e">
        <f>IF(ISNUMBER('Instrument Data'!OL48),'Instrument Data'!OL48,NA())</f>
        <v>#N/A</v>
      </c>
      <c r="V48" s="184" t="e">
        <f>IF(ISNUMBER('Instrument Data'!OM48),'Instrument Data'!OM48,NA())</f>
        <v>#N/A</v>
      </c>
      <c r="W48" s="184">
        <f>IF(ISNUMBER('Instrument Data'!ON48),'Instrument Data'!ON48,NA())</f>
        <v>188.59262580804284</v>
      </c>
      <c r="X48" s="184">
        <f>IF(ISNUMBER('Instrument Data'!OO48),'Instrument Data'!OO48,NA())</f>
        <v>14.15297641452794</v>
      </c>
      <c r="Y48" s="184">
        <f>IF(ISNUMBER('Instrument Data'!OP48),'Instrument Data'!OP48,NA())</f>
        <v>293.05923898978375</v>
      </c>
      <c r="Z48" s="184">
        <f>IF(ISNUMBER('Instrument Data'!OQ48),'Instrument Data'!OQ48,NA())</f>
        <v>13.880382754029311</v>
      </c>
      <c r="AA48" s="184">
        <f>IF(ISNUMBER('Instrument Data'!OR48),'Instrument Data'!OR48,NA())</f>
        <v>255.56167089048401</v>
      </c>
      <c r="AB48" s="184">
        <f>IF(ISNUMBER('Instrument Data'!OS48),'Instrument Data'!OS48,NA())</f>
        <v>11.431288555934236</v>
      </c>
      <c r="AC48" s="32">
        <f>IF(ISNUMBER('Instrument Data'!OT48),'Instrument Data'!OT48,NA())</f>
        <v>3347391304320010</v>
      </c>
      <c r="AD48" s="32">
        <f>IF(ISNUMBER('Instrument Data'!OU48),'Instrument Data'!OU48,NA())</f>
        <v>44016333878827.5</v>
      </c>
      <c r="AE48" s="32">
        <f>IF(ISNUMBER('Instrument Data'!OV48),'Instrument Data'!OV48,NA())</f>
        <v>381.63277219786499</v>
      </c>
      <c r="AF48" s="32">
        <f>IF(ISNUMBER('Instrument Data'!OW48),'Instrument Data'!OW48,NA())</f>
        <v>31.2097089669161</v>
      </c>
      <c r="AG48" s="184">
        <f>IF(ISNUMBER('Instrument Data'!WQ48),'Instrument Data'!WQ48,NA())</f>
        <v>36.220520930488618</v>
      </c>
      <c r="AH48" s="184" t="e">
        <f>'Instrument Data'!WR48</f>
        <v>#N/A</v>
      </c>
      <c r="AI48" s="184">
        <f>IF(ISNUMBER('Instrument Data'!WU48),'Instrument Data'!WU48,NA())</f>
        <v>216.26889004649337</v>
      </c>
      <c r="AJ48" s="184" t="e">
        <f>IF(ISNUMBER('Instrument Data'!WV48),'Instrument Data'!WV48,NA())</f>
        <v>#N/A</v>
      </c>
      <c r="AK48" s="32">
        <f>IF(ISNUMBER('Instrument Data'!XB48), 'Instrument Data'!XB48, NA())</f>
        <v>5143179837059026</v>
      </c>
      <c r="AL48" s="32">
        <f>IF(ISNUMBER('Instrument Data'!XC48), 'Instrument Data'!XC48, NA())</f>
        <v>424324073721193.37</v>
      </c>
      <c r="AM48" s="32">
        <f>IF(ISNUMBER('Instrument Data'!XD48), 'Instrument Data'!XD48, NA())</f>
        <v>240.59071294330883</v>
      </c>
      <c r="AN48" s="32">
        <f>IF(ISNUMBER('Instrument Data'!XE48), 'Instrument Data'!XE48, NA())</f>
        <v>8.5928431612909737</v>
      </c>
      <c r="AO48" s="32">
        <f>IF(ISNUMBER('Instrument Data'!XF48), 'Instrument Data'!XF48, NA())</f>
        <v>262.67558063987593</v>
      </c>
      <c r="AP48" s="32">
        <f>IF(ISNUMBER('Instrument Data'!XG48), 'Instrument Data'!XG48, NA())</f>
        <v>12.953934942794231</v>
      </c>
      <c r="AQ48" s="202">
        <v>240.40566999999999</v>
      </c>
      <c r="AR48" s="202">
        <f t="shared" si="1"/>
        <v>54.19220835808369</v>
      </c>
      <c r="AS48" s="32" t="e">
        <f>IF(ISNUMBER('Instrument Data'!IY48), 'Instrument Data'!IY48, NA())</f>
        <v>#N/A</v>
      </c>
      <c r="AT48" s="32" t="e">
        <f>IF(ISNUMBER('Instrument Data'!IZ48), 'Instrument Data'!IZ48, NA())</f>
        <v>#N/A</v>
      </c>
    </row>
    <row r="49" spans="1:46" x14ac:dyDescent="0.3">
      <c r="A49" s="201">
        <f t="shared" si="2"/>
        <v>49</v>
      </c>
      <c r="B49" s="175">
        <f t="shared" si="0"/>
        <v>45</v>
      </c>
      <c r="C49" s="183">
        <f>'Instrument Data'!H49</f>
        <v>43126.722627314812</v>
      </c>
      <c r="D49" s="183">
        <f>'Instrument Data'!I49</f>
        <v>43126.728182870371</v>
      </c>
      <c r="E49" s="184">
        <f>IF(ISNUMBER('Instrument Data'!BH49),'Instrument Data'!BH49,NA())</f>
        <v>20.315468409868572</v>
      </c>
      <c r="F49" s="184">
        <f>IF(ISNUMBER('Instrument Data'!BI49),'Instrument Data'!BI49,NA())</f>
        <v>7.2554889755741714</v>
      </c>
      <c r="G49" s="184">
        <f>IF(ISNUMBER('Instrument Data'!BJ49),'Instrument Data'!BJ49,NA())</f>
        <v>30.866698078425497</v>
      </c>
      <c r="H49" s="184">
        <f>IF(ISNUMBER('Instrument Data'!BK49),'Instrument Data'!BK49,NA())</f>
        <v>23.263645641019078</v>
      </c>
      <c r="I49" s="184" t="e">
        <f>IF(ISNUMBER('Instrument Data'!BL49),'Instrument Data'!BL49,NA())</f>
        <v>#N/A</v>
      </c>
      <c r="J49" s="184" t="e">
        <f>IF(ISNUMBER('Instrument Data'!BM49),'Instrument Data'!BM49,NA())</f>
        <v>#N/A</v>
      </c>
      <c r="K49" s="32">
        <f>IF(ISNUMBER('Instrument Data'!BP49),'Instrument Data'!BP49,NA())</f>
        <v>468091541271473.25</v>
      </c>
      <c r="L49" s="32">
        <f>IF(ISNUMBER('Instrument Data'!BQ49),'Instrument Data'!BQ49,NA())</f>
        <v>275727179994699.03</v>
      </c>
      <c r="M49" s="184">
        <f>IF(ISNUMBER('Instrument Data'!BT49),'Instrument Data'!BT49,NA())</f>
        <v>55.43346007998219</v>
      </c>
      <c r="N49" s="184">
        <f>IF(ISNUMBER('Instrument Data'!BU49),'Instrument Data'!BU49,NA())</f>
        <v>19.01388952836966</v>
      </c>
      <c r="O49" s="32" t="e">
        <f>'Instrument Data'!JB49</f>
        <v>#N/A</v>
      </c>
      <c r="P49" s="32" t="e">
        <f>'Instrument Data'!JC49</f>
        <v>#N/A</v>
      </c>
      <c r="Q49" s="32" t="e">
        <f>'Instrument Data'!JE49</f>
        <v>#N/A</v>
      </c>
      <c r="R49" s="32" t="e">
        <f>'Instrument Data'!JF49</f>
        <v>#N/A</v>
      </c>
      <c r="S49" s="32">
        <f>'Instrument Data'!KN49</f>
        <v>0</v>
      </c>
      <c r="T49" s="32">
        <f>'Instrument Data'!KO49</f>
        <v>0</v>
      </c>
      <c r="U49" s="184" t="e">
        <f>IF(ISNUMBER('Instrument Data'!OL49),'Instrument Data'!OL49,NA())</f>
        <v>#N/A</v>
      </c>
      <c r="V49" s="184" t="e">
        <f>IF(ISNUMBER('Instrument Data'!OM49),'Instrument Data'!OM49,NA())</f>
        <v>#N/A</v>
      </c>
      <c r="W49" s="184">
        <f>IF(ISNUMBER('Instrument Data'!ON49),'Instrument Data'!ON49,NA())</f>
        <v>12.206569656703291</v>
      </c>
      <c r="X49" s="184">
        <f>IF(ISNUMBER('Instrument Data'!OO49),'Instrument Data'!OO49,NA())</f>
        <v>31.100808109960994</v>
      </c>
      <c r="Y49" s="184">
        <f>IF(ISNUMBER('Instrument Data'!OP49),'Instrument Data'!OP49,NA())</f>
        <v>14.162040925737728</v>
      </c>
      <c r="Z49" s="184">
        <f>IF(ISNUMBER('Instrument Data'!OQ49),'Instrument Data'!OQ49,NA())</f>
        <v>6.9457911908586514</v>
      </c>
      <c r="AA49" s="184">
        <f>IF(ISNUMBER('Instrument Data'!OR49),'Instrument Data'!OR49,NA())</f>
        <v>24.509752577299405</v>
      </c>
      <c r="AB49" s="184">
        <f>IF(ISNUMBER('Instrument Data'!OS49),'Instrument Data'!OS49,NA())</f>
        <v>5.0878148433845611</v>
      </c>
      <c r="AC49" s="32">
        <f>IF(ISNUMBER('Instrument Data'!OT49),'Instrument Data'!OT49,NA())</f>
        <v>2591700955734220</v>
      </c>
      <c r="AD49" s="32">
        <f>IF(ISNUMBER('Instrument Data'!OU49),'Instrument Data'!OU49,NA())</f>
        <v>231354981139609</v>
      </c>
      <c r="AE49" s="32">
        <f>IF(ISNUMBER('Instrument Data'!OV49),'Instrument Data'!OV49,NA())</f>
        <v>50.988645660072201</v>
      </c>
      <c r="AF49" s="32">
        <f>IF(ISNUMBER('Instrument Data'!OW49),'Instrument Data'!OW49,NA())</f>
        <v>8.1450119553808502</v>
      </c>
      <c r="AG49" s="184">
        <f>IF(ISNUMBER('Instrument Data'!WQ49),'Instrument Data'!WQ49,NA())</f>
        <v>14.134747804878055</v>
      </c>
      <c r="AH49" s="184" t="e">
        <f>'Instrument Data'!WR49</f>
        <v>#N/A</v>
      </c>
      <c r="AI49" s="184">
        <f>IF(ISNUMBER('Instrument Data'!WU49),'Instrument Data'!WU49,NA())</f>
        <v>17.145699999999998</v>
      </c>
      <c r="AJ49" s="184" t="e">
        <f>IF(ISNUMBER('Instrument Data'!WV49),'Instrument Data'!WV49,NA())</f>
        <v>#N/A</v>
      </c>
      <c r="AK49" s="32">
        <f>IF(ISNUMBER('Instrument Data'!XB49), 'Instrument Data'!XB49, NA())</f>
        <v>4511127934514873</v>
      </c>
      <c r="AL49" s="32">
        <f>IF(ISNUMBER('Instrument Data'!XC49), 'Instrument Data'!XC49, NA())</f>
        <v>484693071654874.75</v>
      </c>
      <c r="AM49" s="32">
        <f>IF(ISNUMBER('Instrument Data'!XD49), 'Instrument Data'!XD49, NA())</f>
        <v>43.736393910820674</v>
      </c>
      <c r="AN49" s="32">
        <f>IF(ISNUMBER('Instrument Data'!XE49), 'Instrument Data'!XE49, NA())</f>
        <v>8.7375385074704166</v>
      </c>
      <c r="AO49" s="32">
        <f>IF(ISNUMBER('Instrument Data'!XF49), 'Instrument Data'!XF49, NA())</f>
        <v>47.64452083289175</v>
      </c>
      <c r="AP49" s="32">
        <f>IF(ISNUMBER('Instrument Data'!XG49), 'Instrument Data'!XG49, NA())</f>
        <v>10.659095075731782</v>
      </c>
      <c r="AQ49" s="202">
        <v>23.085799999999999</v>
      </c>
      <c r="AR49" s="202">
        <f t="shared" si="1"/>
        <v>25.422788329874439</v>
      </c>
      <c r="AS49" s="32" t="e">
        <f>IF(ISNUMBER('Instrument Data'!IY49), 'Instrument Data'!IY49, NA())</f>
        <v>#N/A</v>
      </c>
      <c r="AT49" s="32" t="e">
        <f>IF(ISNUMBER('Instrument Data'!IZ49), 'Instrument Data'!IZ49, NA())</f>
        <v>#N/A</v>
      </c>
    </row>
    <row r="50" spans="1:46" x14ac:dyDescent="0.3">
      <c r="A50" s="201">
        <f t="shared" si="2"/>
        <v>50</v>
      </c>
      <c r="B50" s="175">
        <f t="shared" si="0"/>
        <v>46</v>
      </c>
      <c r="C50" s="183" t="str">
        <f>'Instrument Data'!H50</f>
        <v/>
      </c>
      <c r="D50" s="183" t="str">
        <f>'Instrument Data'!I50</f>
        <v/>
      </c>
      <c r="E50" s="184" t="e">
        <f>IF(ISNUMBER('Instrument Data'!BH50),'Instrument Data'!BH50,NA())</f>
        <v>#N/A</v>
      </c>
      <c r="F50" s="184" t="e">
        <f>IF(ISNUMBER('Instrument Data'!BI50),'Instrument Data'!BI50,NA())</f>
        <v>#N/A</v>
      </c>
      <c r="G50" s="184" t="e">
        <f>IF(ISNUMBER('Instrument Data'!BJ50),'Instrument Data'!BJ50,NA())</f>
        <v>#N/A</v>
      </c>
      <c r="H50" s="184" t="e">
        <f>IF(ISNUMBER('Instrument Data'!BK50),'Instrument Data'!BK50,NA())</f>
        <v>#N/A</v>
      </c>
      <c r="I50" s="184" t="e">
        <f>IF(ISNUMBER('Instrument Data'!BL50),'Instrument Data'!BL50,NA())</f>
        <v>#N/A</v>
      </c>
      <c r="J50" s="184" t="e">
        <f>IF(ISNUMBER('Instrument Data'!BM50),'Instrument Data'!BM50,NA())</f>
        <v>#N/A</v>
      </c>
      <c r="K50" s="32" t="e">
        <f>IF(ISNUMBER('Instrument Data'!BP50),'Instrument Data'!BP50,NA())</f>
        <v>#N/A</v>
      </c>
      <c r="L50" s="32" t="e">
        <f>IF(ISNUMBER('Instrument Data'!BQ50),'Instrument Data'!BQ50,NA())</f>
        <v>#N/A</v>
      </c>
      <c r="M50" s="184" t="e">
        <f>IF(ISNUMBER('Instrument Data'!BT50),'Instrument Data'!BT50,NA())</f>
        <v>#N/A</v>
      </c>
      <c r="N50" s="184" t="e">
        <f>IF(ISNUMBER('Instrument Data'!BU50),'Instrument Data'!BU50,NA())</f>
        <v>#N/A</v>
      </c>
      <c r="O50" s="32" t="e">
        <f>'Instrument Data'!JB50</f>
        <v>#N/A</v>
      </c>
      <c r="P50" s="32" t="e">
        <f>'Instrument Data'!JC50</f>
        <v>#N/A</v>
      </c>
      <c r="Q50" s="32" t="e">
        <f>'Instrument Data'!JE50</f>
        <v>#N/A</v>
      </c>
      <c r="R50" s="32" t="e">
        <f>'Instrument Data'!JF50</f>
        <v>#N/A</v>
      </c>
      <c r="S50" s="32">
        <f>'Instrument Data'!KN50</f>
        <v>0</v>
      </c>
      <c r="T50" s="32">
        <f>'Instrument Data'!KO50</f>
        <v>0</v>
      </c>
      <c r="U50" s="184" t="e">
        <f>IF(ISNUMBER('Instrument Data'!OL50),'Instrument Data'!OL50,NA())</f>
        <v>#N/A</v>
      </c>
      <c r="V50" s="184" t="e">
        <f>IF(ISNUMBER('Instrument Data'!OM50),'Instrument Data'!OM50,NA())</f>
        <v>#N/A</v>
      </c>
      <c r="W50" s="184" t="e">
        <f>IF(ISNUMBER('Instrument Data'!ON50),'Instrument Data'!ON50,NA())</f>
        <v>#N/A</v>
      </c>
      <c r="X50" s="184" t="e">
        <f>IF(ISNUMBER('Instrument Data'!OO50),'Instrument Data'!OO50,NA())</f>
        <v>#N/A</v>
      </c>
      <c r="Y50" s="184" t="e">
        <f>IF(ISNUMBER('Instrument Data'!OP50),'Instrument Data'!OP50,NA())</f>
        <v>#N/A</v>
      </c>
      <c r="Z50" s="184" t="e">
        <f>IF(ISNUMBER('Instrument Data'!OQ50),'Instrument Data'!OQ50,NA())</f>
        <v>#N/A</v>
      </c>
      <c r="AA50" s="184" t="e">
        <f>IF(ISNUMBER('Instrument Data'!OR50),'Instrument Data'!OR50,NA())</f>
        <v>#N/A</v>
      </c>
      <c r="AB50" s="184" t="e">
        <f>IF(ISNUMBER('Instrument Data'!OS50),'Instrument Data'!OS50,NA())</f>
        <v>#N/A</v>
      </c>
      <c r="AC50" s="32" t="e">
        <f>IF(ISNUMBER('Instrument Data'!OT50),'Instrument Data'!OT50,NA())</f>
        <v>#N/A</v>
      </c>
      <c r="AD50" s="32" t="e">
        <f>IF(ISNUMBER('Instrument Data'!OU50),'Instrument Data'!OU50,NA())</f>
        <v>#N/A</v>
      </c>
      <c r="AE50" s="32" t="e">
        <f>IF(ISNUMBER('Instrument Data'!OV50),'Instrument Data'!OV50,NA())</f>
        <v>#N/A</v>
      </c>
      <c r="AF50" s="32" t="e">
        <f>IF(ISNUMBER('Instrument Data'!OW50),'Instrument Data'!OW50,NA())</f>
        <v>#N/A</v>
      </c>
      <c r="AG50" s="184" t="e">
        <f>IF(ISNUMBER('Instrument Data'!WQ50),'Instrument Data'!WQ50,NA())</f>
        <v>#N/A</v>
      </c>
      <c r="AH50" s="184">
        <f>'Instrument Data'!WR50</f>
        <v>0</v>
      </c>
      <c r="AI50" s="184" t="e">
        <f>IF(ISNUMBER('Instrument Data'!WU50),'Instrument Data'!WU50,NA())</f>
        <v>#N/A</v>
      </c>
      <c r="AJ50" s="184" t="e">
        <f>IF(ISNUMBER('Instrument Data'!WV50),'Instrument Data'!WV50,NA())</f>
        <v>#N/A</v>
      </c>
      <c r="AK50" s="32" t="e">
        <f>IF(ISNUMBER('Instrument Data'!XB50), 'Instrument Data'!XB50, NA())</f>
        <v>#N/A</v>
      </c>
      <c r="AL50" s="32" t="e">
        <f>IF(ISNUMBER('Instrument Data'!XC50), 'Instrument Data'!XC50, NA())</f>
        <v>#N/A</v>
      </c>
      <c r="AM50" s="32" t="e">
        <f>IF(ISNUMBER('Instrument Data'!XD50), 'Instrument Data'!XD50, NA())</f>
        <v>#N/A</v>
      </c>
      <c r="AN50" s="32" t="e">
        <f>IF(ISNUMBER('Instrument Data'!XE50), 'Instrument Data'!XE50, NA())</f>
        <v>#N/A</v>
      </c>
      <c r="AO50" s="32" t="e">
        <f>IF(ISNUMBER('Instrument Data'!XF50), 'Instrument Data'!XF50, NA())</f>
        <v>#N/A</v>
      </c>
      <c r="AP50" s="32" t="e">
        <f>IF(ISNUMBER('Instrument Data'!XG50), 'Instrument Data'!XG50, NA())</f>
        <v>#N/A</v>
      </c>
      <c r="AQ50" s="202"/>
      <c r="AR50" s="202">
        <f t="shared" si="1"/>
        <v>25</v>
      </c>
      <c r="AS50" s="32" t="e">
        <f>IF(ISNUMBER('Instrument Data'!IY50), 'Instrument Data'!IY50, NA())</f>
        <v>#N/A</v>
      </c>
      <c r="AT50" s="32" t="e">
        <f>IF(ISNUMBER('Instrument Data'!IZ50), 'Instrument Data'!IZ50, NA())</f>
        <v>#N/A</v>
      </c>
    </row>
    <row r="51" spans="1:46" x14ac:dyDescent="0.3">
      <c r="A51" s="201">
        <f t="shared" si="2"/>
        <v>51</v>
      </c>
      <c r="B51" s="175">
        <f t="shared" si="0"/>
        <v>47</v>
      </c>
      <c r="C51" s="183">
        <f>'Instrument Data'!H51</f>
        <v>43127.527372685188</v>
      </c>
      <c r="D51" s="183">
        <f>'Instrument Data'!I51</f>
        <v>43127.533101851855</v>
      </c>
      <c r="E51" s="184" t="e">
        <f>IF(ISNUMBER('Instrument Data'!BH51),'Instrument Data'!BH51,NA())</f>
        <v>#N/A</v>
      </c>
      <c r="F51" s="184" t="e">
        <f>IF(ISNUMBER('Instrument Data'!BI51),'Instrument Data'!BI51,NA())</f>
        <v>#N/A</v>
      </c>
      <c r="G51" s="184">
        <f>IF(ISNUMBER('Instrument Data'!BJ51),'Instrument Data'!BJ51,NA())</f>
        <v>5.6</v>
      </c>
      <c r="H51" s="184" t="e">
        <f>IF(ISNUMBER('Instrument Data'!BK51),'Instrument Data'!BK51,NA())</f>
        <v>#N/A</v>
      </c>
      <c r="I51" s="184">
        <f>IF(ISNUMBER('Instrument Data'!BL51),'Instrument Data'!BL51,NA())</f>
        <v>10.7</v>
      </c>
      <c r="J51" s="184" t="e">
        <f>IF(ISNUMBER('Instrument Data'!BM51),'Instrument Data'!BM51,NA())</f>
        <v>#N/A</v>
      </c>
      <c r="K51" s="32">
        <f>IF(ISNUMBER('Instrument Data'!BP51),'Instrument Data'!BP51,NA())</f>
        <v>1.72E+16</v>
      </c>
      <c r="L51" s="32">
        <f>IF(ISNUMBER('Instrument Data'!BQ51),'Instrument Data'!BQ51,NA())</f>
        <v>1770000000000000</v>
      </c>
      <c r="M51" s="184">
        <f>IF(ISNUMBER('Instrument Data'!BT51),'Instrument Data'!BT51,NA())</f>
        <v>69.959999999999994</v>
      </c>
      <c r="N51" s="184">
        <f>IF(ISNUMBER('Instrument Data'!BU51),'Instrument Data'!BU51,NA())</f>
        <v>10.7</v>
      </c>
      <c r="O51" s="32" t="e">
        <f>'Instrument Data'!JB51</f>
        <v>#N/A</v>
      </c>
      <c r="P51" s="32" t="e">
        <f>'Instrument Data'!JC51</f>
        <v>#N/A</v>
      </c>
      <c r="Q51" s="32" t="e">
        <f>'Instrument Data'!JE51</f>
        <v>#N/A</v>
      </c>
      <c r="R51" s="32" t="e">
        <f>'Instrument Data'!JF51</f>
        <v>#N/A</v>
      </c>
      <c r="S51" s="32">
        <f>'Instrument Data'!KN51</f>
        <v>0</v>
      </c>
      <c r="T51" s="32">
        <f>'Instrument Data'!KO51</f>
        <v>0</v>
      </c>
      <c r="U51" s="184" t="e">
        <f>IF(ISNUMBER('Instrument Data'!OL51),'Instrument Data'!OL51,NA())</f>
        <v>#N/A</v>
      </c>
      <c r="V51" s="184" t="e">
        <f>IF(ISNUMBER('Instrument Data'!OM51),'Instrument Data'!OM51,NA())</f>
        <v>#N/A</v>
      </c>
      <c r="W51" s="184">
        <f>IF(ISNUMBER('Instrument Data'!ON51),'Instrument Data'!ON51,NA())</f>
        <v>3.900853563377825</v>
      </c>
      <c r="X51" s="184" t="e">
        <f>IF(ISNUMBER('Instrument Data'!OO51),'Instrument Data'!OO51,NA())</f>
        <v>#N/A</v>
      </c>
      <c r="Y51" s="184">
        <f>IF(ISNUMBER('Instrument Data'!OP51),'Instrument Data'!OP51,NA())</f>
        <v>-13.582462943718074</v>
      </c>
      <c r="Z51" s="184">
        <f>IF(ISNUMBER('Instrument Data'!OQ51),'Instrument Data'!OQ51,NA())</f>
        <v>-3.6342953040176749</v>
      </c>
      <c r="AA51" s="184">
        <f>IF(ISNUMBER('Instrument Data'!OR51),'Instrument Data'!OR51,NA())</f>
        <v>18.35599278948105</v>
      </c>
      <c r="AB51" s="184">
        <f>IF(ISNUMBER('Instrument Data'!OS51),'Instrument Data'!OS51,NA())</f>
        <v>1.74017692944365</v>
      </c>
      <c r="AC51" s="32">
        <f>IF(ISNUMBER('Instrument Data'!OT51),'Instrument Data'!OT51,NA())</f>
        <v>2.4020434651065E+16</v>
      </c>
      <c r="AD51" s="32">
        <f>IF(ISNUMBER('Instrument Data'!OU51),'Instrument Data'!OU51,NA())</f>
        <v>2117073152963273</v>
      </c>
      <c r="AE51" s="32">
        <f>IF(ISNUMBER('Instrument Data'!OV51),'Instrument Data'!OV51,NA())</f>
        <v>11.596819009818768</v>
      </c>
      <c r="AF51" s="32">
        <f>IF(ISNUMBER('Instrument Data'!OW51),'Instrument Data'!OW51,NA())</f>
        <v>1.0538813847905744</v>
      </c>
      <c r="AG51" s="184">
        <f>IF(ISNUMBER('Instrument Data'!WQ51),'Instrument Data'!WQ51,NA())</f>
        <v>0.28392000000000017</v>
      </c>
      <c r="AH51" s="184">
        <f>'Instrument Data'!WR51</f>
        <v>0</v>
      </c>
      <c r="AI51" s="184">
        <f>IF(ISNUMBER('Instrument Data'!WU51),'Instrument Data'!WU51,NA())</f>
        <v>2.73</v>
      </c>
      <c r="AJ51" s="184" t="e">
        <f>IF(ISNUMBER('Instrument Data'!WV51),'Instrument Data'!WV51,NA())</f>
        <v>#N/A</v>
      </c>
      <c r="AK51" s="32">
        <f>IF(ISNUMBER('Instrument Data'!XB51), 'Instrument Data'!XB51, NA())</f>
        <v>1.2387886946021862E+17</v>
      </c>
      <c r="AL51" s="32">
        <f>IF(ISNUMBER('Instrument Data'!XC51), 'Instrument Data'!XC51, NA())</f>
        <v>8343360604865895</v>
      </c>
      <c r="AM51" s="32">
        <f>IF(ISNUMBER('Instrument Data'!XD51), 'Instrument Data'!XD51, NA())</f>
        <v>29.155705939795364</v>
      </c>
      <c r="AN51" s="32">
        <f>IF(ISNUMBER('Instrument Data'!XE51), 'Instrument Data'!XE51, NA())</f>
        <v>13.002407615039806</v>
      </c>
      <c r="AO51" s="32">
        <f>IF(ISNUMBER('Instrument Data'!XF51), 'Instrument Data'!XF51, NA())</f>
        <v>47.848115044065253</v>
      </c>
      <c r="AP51" s="32">
        <f>IF(ISNUMBER('Instrument Data'!XG51), 'Instrument Data'!XG51, NA())</f>
        <v>25.077208036410266</v>
      </c>
      <c r="AQ51" s="202">
        <v>8.6887235999999994</v>
      </c>
      <c r="AR51" s="202">
        <f t="shared" si="1"/>
        <v>25.060322358499061</v>
      </c>
      <c r="AS51" s="32" t="e">
        <f>IF(ISNUMBER('Instrument Data'!IY51), 'Instrument Data'!IY51, NA())</f>
        <v>#N/A</v>
      </c>
      <c r="AT51" s="32" t="e">
        <f>IF(ISNUMBER('Instrument Data'!IZ51), 'Instrument Data'!IZ51, NA())</f>
        <v>#N/A</v>
      </c>
    </row>
    <row r="52" spans="1:46" x14ac:dyDescent="0.3">
      <c r="A52" s="201">
        <f t="shared" si="2"/>
        <v>52</v>
      </c>
      <c r="B52" s="175">
        <f t="shared" si="0"/>
        <v>48</v>
      </c>
      <c r="C52" s="183">
        <f>'Instrument Data'!H52</f>
        <v>43127.533738425926</v>
      </c>
      <c r="D52" s="183">
        <f>'Instrument Data'!I52</f>
        <v>43127.539872685185</v>
      </c>
      <c r="E52" s="184" t="e">
        <f>IF(ISNUMBER('Instrument Data'!BH52),'Instrument Data'!BH52,NA())</f>
        <v>#N/A</v>
      </c>
      <c r="F52" s="184" t="e">
        <f>IF(ISNUMBER('Instrument Data'!BI52),'Instrument Data'!BI52,NA())</f>
        <v>#N/A</v>
      </c>
      <c r="G52" s="184">
        <f>IF(ISNUMBER('Instrument Data'!BJ52),'Instrument Data'!BJ52,NA())</f>
        <v>8.1</v>
      </c>
      <c r="H52" s="184" t="e">
        <f>IF(ISNUMBER('Instrument Data'!BK52),'Instrument Data'!BK52,NA())</f>
        <v>#N/A</v>
      </c>
      <c r="I52" s="184">
        <f>IF(ISNUMBER('Instrument Data'!BL52),'Instrument Data'!BL52,NA())</f>
        <v>10.8</v>
      </c>
      <c r="J52" s="184" t="e">
        <f>IF(ISNUMBER('Instrument Data'!BM52),'Instrument Data'!BM52,NA())</f>
        <v>#N/A</v>
      </c>
      <c r="K52" s="32">
        <f>IF(ISNUMBER('Instrument Data'!BP52),'Instrument Data'!BP52,NA())</f>
        <v>1.39E+16</v>
      </c>
      <c r="L52" s="32">
        <f>IF(ISNUMBER('Instrument Data'!BQ52),'Instrument Data'!BQ52,NA())</f>
        <v>810000000000000</v>
      </c>
      <c r="M52" s="184">
        <f>IF(ISNUMBER('Instrument Data'!BT52),'Instrument Data'!BT52,NA())</f>
        <v>54.44</v>
      </c>
      <c r="N52" s="184">
        <f>IF(ISNUMBER('Instrument Data'!BU52),'Instrument Data'!BU52,NA())</f>
        <v>7.37</v>
      </c>
      <c r="O52" s="32" t="e">
        <f>'Instrument Data'!JB52</f>
        <v>#N/A</v>
      </c>
      <c r="P52" s="32" t="e">
        <f>'Instrument Data'!JC52</f>
        <v>#N/A</v>
      </c>
      <c r="Q52" s="32" t="e">
        <f>'Instrument Data'!JE52</f>
        <v>#N/A</v>
      </c>
      <c r="R52" s="32" t="e">
        <f>'Instrument Data'!JF52</f>
        <v>#N/A</v>
      </c>
      <c r="S52" s="32">
        <f>'Instrument Data'!KN52</f>
        <v>0</v>
      </c>
      <c r="T52" s="32">
        <f>'Instrument Data'!KO52</f>
        <v>0</v>
      </c>
      <c r="U52" s="184" t="e">
        <f>IF(ISNUMBER('Instrument Data'!OL52),'Instrument Data'!OL52,NA())</f>
        <v>#N/A</v>
      </c>
      <c r="V52" s="184" t="e">
        <f>IF(ISNUMBER('Instrument Data'!OM52),'Instrument Data'!OM52,NA())</f>
        <v>#N/A</v>
      </c>
      <c r="W52" s="184">
        <f>IF(ISNUMBER('Instrument Data'!ON52),'Instrument Data'!ON52,NA())</f>
        <v>16.232068684179666</v>
      </c>
      <c r="X52" s="184" t="e">
        <f>IF(ISNUMBER('Instrument Data'!OO52),'Instrument Data'!OO52,NA())</f>
        <v>#N/A</v>
      </c>
      <c r="Y52" s="184">
        <f>IF(ISNUMBER('Instrument Data'!OP52),'Instrument Data'!OP52,NA())</f>
        <v>-12.796860079351518</v>
      </c>
      <c r="Z52" s="184">
        <f>IF(ISNUMBER('Instrument Data'!OQ52),'Instrument Data'!OQ52,NA())</f>
        <v>-5.6511950499326478</v>
      </c>
      <c r="AA52" s="184">
        <f>IF(ISNUMBER('Instrument Data'!OR52),'Instrument Data'!OR52,NA())</f>
        <v>19.039377779085086</v>
      </c>
      <c r="AB52" s="184">
        <f>IF(ISNUMBER('Instrument Data'!OS52),'Instrument Data'!OS52,NA())</f>
        <v>2.759530582950521</v>
      </c>
      <c r="AC52" s="32">
        <f>IF(ISNUMBER('Instrument Data'!OT52),'Instrument Data'!OT52,NA())</f>
        <v>1.63834637798588E+16</v>
      </c>
      <c r="AD52" s="32">
        <f>IF(ISNUMBER('Instrument Data'!OU52),'Instrument Data'!OU52,NA())</f>
        <v>1801567513259650.2</v>
      </c>
      <c r="AE52" s="32">
        <f>IF(ISNUMBER('Instrument Data'!OV52),'Instrument Data'!OV52,NA())</f>
        <v>15.794211441880018</v>
      </c>
      <c r="AF52" s="32">
        <f>IF(ISNUMBER('Instrument Data'!OW52),'Instrument Data'!OW52,NA())</f>
        <v>7.5616145274194198</v>
      </c>
      <c r="AG52" s="184">
        <f>IF(ISNUMBER('Instrument Data'!WQ52),'Instrument Data'!WQ52,NA())</f>
        <v>1.3714999999999982</v>
      </c>
      <c r="AH52" s="184">
        <f>'Instrument Data'!WR52</f>
        <v>0</v>
      </c>
      <c r="AI52" s="184">
        <f>IF(ISNUMBER('Instrument Data'!WU52),'Instrument Data'!WU52,NA())</f>
        <v>2.11</v>
      </c>
      <c r="AJ52" s="184" t="e">
        <f>IF(ISNUMBER('Instrument Data'!WV52),'Instrument Data'!WV52,NA())</f>
        <v>#N/A</v>
      </c>
      <c r="AK52" s="32">
        <f>IF(ISNUMBER('Instrument Data'!XB52), 'Instrument Data'!XB52, NA())</f>
        <v>1.1854878993973947E+17</v>
      </c>
      <c r="AL52" s="32">
        <f>IF(ISNUMBER('Instrument Data'!XC52), 'Instrument Data'!XC52, NA())</f>
        <v>9014525773716602</v>
      </c>
      <c r="AM52" s="32">
        <f>IF(ISNUMBER('Instrument Data'!XD52), 'Instrument Data'!XD52, NA())</f>
        <v>39.89895334271543</v>
      </c>
      <c r="AN52" s="32">
        <f>IF(ISNUMBER('Instrument Data'!XE52), 'Instrument Data'!XE52, NA())</f>
        <v>27.475225360263433</v>
      </c>
      <c r="AO52" s="32">
        <f>IF(ISNUMBER('Instrument Data'!XF52), 'Instrument Data'!XF52, NA())</f>
        <v>63.290454228602528</v>
      </c>
      <c r="AP52" s="32">
        <f>IF(ISNUMBER('Instrument Data'!XG52), 'Instrument Data'!XG52, NA())</f>
        <v>45.548115695619622</v>
      </c>
      <c r="AQ52" s="202">
        <v>8.6716756999999998</v>
      </c>
      <c r="AR52" s="202">
        <f t="shared" si="1"/>
        <v>25.060086160622809</v>
      </c>
      <c r="AS52" s="32" t="e">
        <f>IF(ISNUMBER('Instrument Data'!IY52), 'Instrument Data'!IY52, NA())</f>
        <v>#N/A</v>
      </c>
      <c r="AT52" s="32" t="e">
        <f>IF(ISNUMBER('Instrument Data'!IZ52), 'Instrument Data'!IZ52, NA())</f>
        <v>#N/A</v>
      </c>
    </row>
    <row r="53" spans="1:46" x14ac:dyDescent="0.3">
      <c r="A53" s="201">
        <f t="shared" si="2"/>
        <v>53</v>
      </c>
      <c r="B53" s="175">
        <f t="shared" si="0"/>
        <v>49</v>
      </c>
      <c r="C53" s="183">
        <f>'Instrument Data'!H53</f>
        <v>43127.540625000001</v>
      </c>
      <c r="D53" s="183">
        <f>'Instrument Data'!I53</f>
        <v>43127.546180555553</v>
      </c>
      <c r="E53" s="184" t="e">
        <f>IF(ISNUMBER('Instrument Data'!BH53),'Instrument Data'!BH53,NA())</f>
        <v>#N/A</v>
      </c>
      <c r="F53" s="184" t="e">
        <f>IF(ISNUMBER('Instrument Data'!BI53),'Instrument Data'!BI53,NA())</f>
        <v>#N/A</v>
      </c>
      <c r="G53" s="184">
        <f>IF(ISNUMBER('Instrument Data'!BJ53),'Instrument Data'!BJ53,NA())</f>
        <v>4.3</v>
      </c>
      <c r="H53" s="184" t="e">
        <f>IF(ISNUMBER('Instrument Data'!BK53),'Instrument Data'!BK53,NA())</f>
        <v>#N/A</v>
      </c>
      <c r="I53" s="184">
        <f>IF(ISNUMBER('Instrument Data'!BL53),'Instrument Data'!BL53,NA())</f>
        <v>6.6</v>
      </c>
      <c r="J53" s="184" t="e">
        <f>IF(ISNUMBER('Instrument Data'!BM53),'Instrument Data'!BM53,NA())</f>
        <v>#N/A</v>
      </c>
      <c r="K53" s="32">
        <f>IF(ISNUMBER('Instrument Data'!BP53),'Instrument Data'!BP53,NA())</f>
        <v>5200000000000000</v>
      </c>
      <c r="L53" s="32">
        <f>IF(ISNUMBER('Instrument Data'!BQ53),'Instrument Data'!BQ53,NA())</f>
        <v>338000000000000</v>
      </c>
      <c r="M53" s="184">
        <f>IF(ISNUMBER('Instrument Data'!BT53),'Instrument Data'!BT53,NA())</f>
        <v>19.670000000000002</v>
      </c>
      <c r="N53" s="184">
        <f>IF(ISNUMBER('Instrument Data'!BU53),'Instrument Data'!BU53,NA())</f>
        <v>5.99</v>
      </c>
      <c r="O53" s="32" t="e">
        <f>'Instrument Data'!JB53</f>
        <v>#N/A</v>
      </c>
      <c r="P53" s="32" t="e">
        <f>'Instrument Data'!JC53</f>
        <v>#N/A</v>
      </c>
      <c r="Q53" s="32" t="e">
        <f>'Instrument Data'!JE53</f>
        <v>#N/A</v>
      </c>
      <c r="R53" s="32" t="e">
        <f>'Instrument Data'!JF53</f>
        <v>#N/A</v>
      </c>
      <c r="S53" s="32">
        <f>'Instrument Data'!KN53</f>
        <v>0</v>
      </c>
      <c r="T53" s="32">
        <f>'Instrument Data'!KO53</f>
        <v>0</v>
      </c>
      <c r="U53" s="184" t="e">
        <f>IF(ISNUMBER('Instrument Data'!OL53),'Instrument Data'!OL53,NA())</f>
        <v>#N/A</v>
      </c>
      <c r="V53" s="184" t="e">
        <f>IF(ISNUMBER('Instrument Data'!OM53),'Instrument Data'!OM53,NA())</f>
        <v>#N/A</v>
      </c>
      <c r="W53" s="184">
        <f>IF(ISNUMBER('Instrument Data'!ON53),'Instrument Data'!ON53,NA())</f>
        <v>5.7915358733190931</v>
      </c>
      <c r="X53" s="184" t="e">
        <f>IF(ISNUMBER('Instrument Data'!OO53),'Instrument Data'!OO53,NA())</f>
        <v>#N/A</v>
      </c>
      <c r="Y53" s="184">
        <f>IF(ISNUMBER('Instrument Data'!OP53),'Instrument Data'!OP53,NA())</f>
        <v>-6.4901573768398739</v>
      </c>
      <c r="Z53" s="184">
        <f>IF(ISNUMBER('Instrument Data'!OQ53),'Instrument Data'!OQ53,NA())</f>
        <v>-2.0419114894707819</v>
      </c>
      <c r="AA53" s="184">
        <f>IF(ISNUMBER('Instrument Data'!OR53),'Instrument Data'!OR53,NA())</f>
        <v>10.583113323357278</v>
      </c>
      <c r="AB53" s="184">
        <f>IF(ISNUMBER('Instrument Data'!OS53),'Instrument Data'!OS53,NA())</f>
        <v>1.3809849578100517</v>
      </c>
      <c r="AC53" s="32">
        <f>IF(ISNUMBER('Instrument Data'!OT53),'Instrument Data'!OT53,NA())</f>
        <v>709455612066715</v>
      </c>
      <c r="AD53" s="32">
        <f>IF(ISNUMBER('Instrument Data'!OU53),'Instrument Data'!OU53,NA())</f>
        <v>45920139999717.359</v>
      </c>
      <c r="AE53" s="32">
        <f>IF(ISNUMBER('Instrument Data'!OV53),'Instrument Data'!OV53,NA())</f>
        <v>7.7850485851693021</v>
      </c>
      <c r="AF53" s="32">
        <f>IF(ISNUMBER('Instrument Data'!OW53),'Instrument Data'!OW53,NA())</f>
        <v>1.4669612998649793</v>
      </c>
      <c r="AG53" s="184">
        <f>IF(ISNUMBER('Instrument Data'!WQ53),'Instrument Data'!WQ53,NA())</f>
        <v>1.4386666666666674</v>
      </c>
      <c r="AH53" s="184">
        <f>'Instrument Data'!WR53</f>
        <v>0</v>
      </c>
      <c r="AI53" s="184">
        <f>IF(ISNUMBER('Instrument Data'!WU53),'Instrument Data'!WU53,NA())</f>
        <v>3.32</v>
      </c>
      <c r="AJ53" s="184" t="e">
        <f>IF(ISNUMBER('Instrument Data'!WV53),'Instrument Data'!WV53,NA())</f>
        <v>#N/A</v>
      </c>
      <c r="AK53" s="32">
        <f>IF(ISNUMBER('Instrument Data'!XB53), 'Instrument Data'!XB53, NA())</f>
        <v>3.6366618850164936E+16</v>
      </c>
      <c r="AL53" s="32">
        <f>IF(ISNUMBER('Instrument Data'!XC53), 'Instrument Data'!XC53, NA())</f>
        <v>2159345056151828.7</v>
      </c>
      <c r="AM53" s="32">
        <f>IF(ISNUMBER('Instrument Data'!XD53), 'Instrument Data'!XD53, NA())</f>
        <v>28.514712706316129</v>
      </c>
      <c r="AN53" s="32">
        <f>IF(ISNUMBER('Instrument Data'!XE53), 'Instrument Data'!XE53, NA())</f>
        <v>10.803035565877826</v>
      </c>
      <c r="AO53" s="32">
        <f>IF(ISNUMBER('Instrument Data'!XF53), 'Instrument Data'!XF53, NA())</f>
        <v>43.532388859257381</v>
      </c>
      <c r="AP53" s="32">
        <f>IF(ISNUMBER('Instrument Data'!XG53), 'Instrument Data'!XG53, NA())</f>
        <v>17.882045740039203</v>
      </c>
      <c r="AQ53" s="202">
        <v>12.036087999999999</v>
      </c>
      <c r="AR53" s="202">
        <f t="shared" si="1"/>
        <v>25.115626541532858</v>
      </c>
      <c r="AS53" s="32" t="e">
        <f>IF(ISNUMBER('Instrument Data'!IY53), 'Instrument Data'!IY53, NA())</f>
        <v>#N/A</v>
      </c>
      <c r="AT53" s="32" t="e">
        <f>IF(ISNUMBER('Instrument Data'!IZ53), 'Instrument Data'!IZ53, NA())</f>
        <v>#N/A</v>
      </c>
    </row>
    <row r="54" spans="1:46" x14ac:dyDescent="0.3">
      <c r="A54" s="201">
        <f t="shared" si="2"/>
        <v>54</v>
      </c>
      <c r="B54" s="175">
        <f t="shared" si="0"/>
        <v>50</v>
      </c>
      <c r="C54" s="183">
        <f>'Instrument Data'!H54</f>
        <v>43127.547106481485</v>
      </c>
      <c r="D54" s="183">
        <f>'Instrument Data'!I54</f>
        <v>43127.552546296298</v>
      </c>
      <c r="E54" s="184" t="e">
        <f>IF(ISNUMBER('Instrument Data'!BH54),'Instrument Data'!BH54,NA())</f>
        <v>#N/A</v>
      </c>
      <c r="F54" s="184" t="e">
        <f>IF(ISNUMBER('Instrument Data'!BI54),'Instrument Data'!BI54,NA())</f>
        <v>#N/A</v>
      </c>
      <c r="G54" s="184">
        <f>IF(ISNUMBER('Instrument Data'!BJ54),'Instrument Data'!BJ54,NA())</f>
        <v>3.7</v>
      </c>
      <c r="H54" s="184" t="e">
        <f>IF(ISNUMBER('Instrument Data'!BK54),'Instrument Data'!BK54,NA())</f>
        <v>#N/A</v>
      </c>
      <c r="I54" s="184">
        <f>IF(ISNUMBER('Instrument Data'!BL54),'Instrument Data'!BL54,NA())</f>
        <v>5.9</v>
      </c>
      <c r="J54" s="184" t="e">
        <f>IF(ISNUMBER('Instrument Data'!BM54),'Instrument Data'!BM54,NA())</f>
        <v>#N/A</v>
      </c>
      <c r="K54" s="32">
        <f>IF(ISNUMBER('Instrument Data'!BP54),'Instrument Data'!BP54,NA())</f>
        <v>5220000000000000</v>
      </c>
      <c r="L54" s="32">
        <f>IF(ISNUMBER('Instrument Data'!BQ54),'Instrument Data'!BQ54,NA())</f>
        <v>314000000000000</v>
      </c>
      <c r="M54" s="184">
        <f>IF(ISNUMBER('Instrument Data'!BT54),'Instrument Data'!BT54,NA())</f>
        <v>16.09</v>
      </c>
      <c r="N54" s="184">
        <f>IF(ISNUMBER('Instrument Data'!BU54),'Instrument Data'!BU54,NA())</f>
        <v>6.08</v>
      </c>
      <c r="O54" s="32" t="e">
        <f>'Instrument Data'!JB54</f>
        <v>#N/A</v>
      </c>
      <c r="P54" s="32" t="e">
        <f>'Instrument Data'!JC54</f>
        <v>#N/A</v>
      </c>
      <c r="Q54" s="32" t="e">
        <f>'Instrument Data'!JE54</f>
        <v>#N/A</v>
      </c>
      <c r="R54" s="32" t="e">
        <f>'Instrument Data'!JF54</f>
        <v>#N/A</v>
      </c>
      <c r="S54" s="32">
        <f>'Instrument Data'!KN54</f>
        <v>0</v>
      </c>
      <c r="T54" s="32">
        <f>'Instrument Data'!KO54</f>
        <v>0</v>
      </c>
      <c r="U54" s="184" t="e">
        <f>IF(ISNUMBER('Instrument Data'!OL54),'Instrument Data'!OL54,NA())</f>
        <v>#N/A</v>
      </c>
      <c r="V54" s="184" t="e">
        <f>IF(ISNUMBER('Instrument Data'!OM54),'Instrument Data'!OM54,NA())</f>
        <v>#N/A</v>
      </c>
      <c r="W54" s="184">
        <f>IF(ISNUMBER('Instrument Data'!ON54),'Instrument Data'!ON54,NA())</f>
        <v>2.8935018456783639</v>
      </c>
      <c r="X54" s="184" t="e">
        <f>IF(ISNUMBER('Instrument Data'!OO54),'Instrument Data'!OO54,NA())</f>
        <v>#N/A</v>
      </c>
      <c r="Y54" s="184">
        <f>IF(ISNUMBER('Instrument Data'!OP54),'Instrument Data'!OP54,NA())</f>
        <v>-4.0880237944542817</v>
      </c>
      <c r="Z54" s="184">
        <f>IF(ISNUMBER('Instrument Data'!OQ54),'Instrument Data'!OQ54,NA())</f>
        <v>-0.76942298048872815</v>
      </c>
      <c r="AA54" s="184">
        <f>IF(ISNUMBER('Instrument Data'!OR54),'Instrument Data'!OR54,NA())</f>
        <v>7.3961036849596482</v>
      </c>
      <c r="AB54" s="184">
        <f>IF(ISNUMBER('Instrument Data'!OS54),'Instrument Data'!OS54,NA())</f>
        <v>0.48445989681541163</v>
      </c>
      <c r="AC54" s="32">
        <f>IF(ISNUMBER('Instrument Data'!OT54),'Instrument Data'!OT54,NA())</f>
        <v>659908859774465</v>
      </c>
      <c r="AD54" s="32">
        <f>IF(ISNUMBER('Instrument Data'!OU54),'Instrument Data'!OU54,NA())</f>
        <v>34166899701955.086</v>
      </c>
      <c r="AE54" s="32">
        <f>IF(ISNUMBER('Instrument Data'!OV54),'Instrument Data'!OV54,NA())</f>
        <v>5.8886282651617758</v>
      </c>
      <c r="AF54" s="32">
        <f>IF(ISNUMBER('Instrument Data'!OW54),'Instrument Data'!OW54,NA())</f>
        <v>0.30137117445620515</v>
      </c>
      <c r="AG54" s="184">
        <f>IF(ISNUMBER('Instrument Data'!WQ54),'Instrument Data'!WQ54,NA())</f>
        <v>0.96790909090909127</v>
      </c>
      <c r="AH54" s="184">
        <f>'Instrument Data'!WR54</f>
        <v>0</v>
      </c>
      <c r="AI54" s="184">
        <f>IF(ISNUMBER('Instrument Data'!WU54),'Instrument Data'!WU54,NA())</f>
        <v>2.34</v>
      </c>
      <c r="AJ54" s="184" t="e">
        <f>IF(ISNUMBER('Instrument Data'!WV54),'Instrument Data'!WV54,NA())</f>
        <v>#N/A</v>
      </c>
      <c r="AK54" s="32">
        <f>IF(ISNUMBER('Instrument Data'!XB54), 'Instrument Data'!XB54, NA())</f>
        <v>3.3978787621719172E+16</v>
      </c>
      <c r="AL54" s="32">
        <f>IF(ISNUMBER('Instrument Data'!XC54), 'Instrument Data'!XC54, NA())</f>
        <v>1741963313154546.7</v>
      </c>
      <c r="AM54" s="32">
        <f>IF(ISNUMBER('Instrument Data'!XD54), 'Instrument Data'!XD54, NA())</f>
        <v>19.517261396605964</v>
      </c>
      <c r="AN54" s="32">
        <f>IF(ISNUMBER('Instrument Data'!XE54), 'Instrument Data'!XE54, NA())</f>
        <v>8.0027328596101484</v>
      </c>
      <c r="AO54" s="32">
        <f>IF(ISNUMBER('Instrument Data'!XF54), 'Instrument Data'!XF54, NA())</f>
        <v>29.16956440644271</v>
      </c>
      <c r="AP54" s="32">
        <f>IF(ISNUMBER('Instrument Data'!XG54), 'Instrument Data'!XG54, NA())</f>
        <v>11.305009332366678</v>
      </c>
      <c r="AQ54" s="202">
        <v>7.7803345000000004</v>
      </c>
      <c r="AR54" s="202">
        <f t="shared" si="1"/>
        <v>25.048380071319496</v>
      </c>
      <c r="AS54" s="32" t="e">
        <f>IF(ISNUMBER('Instrument Data'!IY54), 'Instrument Data'!IY54, NA())</f>
        <v>#N/A</v>
      </c>
      <c r="AT54" s="32" t="e">
        <f>IF(ISNUMBER('Instrument Data'!IZ54), 'Instrument Data'!IZ54, NA())</f>
        <v>#N/A</v>
      </c>
    </row>
    <row r="55" spans="1:46" x14ac:dyDescent="0.3">
      <c r="A55" s="201">
        <f t="shared" si="2"/>
        <v>55</v>
      </c>
      <c r="B55" s="175">
        <f t="shared" si="0"/>
        <v>51</v>
      </c>
      <c r="C55" s="183">
        <f>'Instrument Data'!H55</f>
        <v>43127.553124999999</v>
      </c>
      <c r="D55" s="183">
        <f>'Instrument Data'!I55</f>
        <v>43127.558680555558</v>
      </c>
      <c r="E55" s="184" t="e">
        <f>IF(ISNUMBER('Instrument Data'!BH55),'Instrument Data'!BH55,NA())</f>
        <v>#N/A</v>
      </c>
      <c r="F55" s="184" t="e">
        <f>IF(ISNUMBER('Instrument Data'!BI55),'Instrument Data'!BI55,NA())</f>
        <v>#N/A</v>
      </c>
      <c r="G55" s="184">
        <f>IF(ISNUMBER('Instrument Data'!BJ55),'Instrument Data'!BJ55,NA())</f>
        <v>24</v>
      </c>
      <c r="H55" s="184" t="e">
        <f>IF(ISNUMBER('Instrument Data'!BK55),'Instrument Data'!BK55,NA())</f>
        <v>#N/A</v>
      </c>
      <c r="I55" s="184">
        <f>IF(ISNUMBER('Instrument Data'!BL55),'Instrument Data'!BL55,NA())</f>
        <v>26.6</v>
      </c>
      <c r="J55" s="184" t="e">
        <f>IF(ISNUMBER('Instrument Data'!BM55),'Instrument Data'!BM55,NA())</f>
        <v>#N/A</v>
      </c>
      <c r="K55" s="32">
        <f>IF(ISNUMBER('Instrument Data'!BP55),'Instrument Data'!BP55,NA())</f>
        <v>4860000000000000</v>
      </c>
      <c r="L55" s="32">
        <f>IF(ISNUMBER('Instrument Data'!BQ55),'Instrument Data'!BQ55,NA())</f>
        <v>624000000000000</v>
      </c>
      <c r="M55" s="184">
        <f>IF(ISNUMBER('Instrument Data'!BT55),'Instrument Data'!BT55,NA())</f>
        <v>35.04</v>
      </c>
      <c r="N55" s="184">
        <f>IF(ISNUMBER('Instrument Data'!BU55),'Instrument Data'!BU55,NA())</f>
        <v>22.76</v>
      </c>
      <c r="O55" s="32" t="e">
        <f>'Instrument Data'!JB55</f>
        <v>#N/A</v>
      </c>
      <c r="P55" s="32" t="e">
        <f>'Instrument Data'!JC55</f>
        <v>#N/A</v>
      </c>
      <c r="Q55" s="32" t="e">
        <f>'Instrument Data'!JE55</f>
        <v>#N/A</v>
      </c>
      <c r="R55" s="32" t="e">
        <f>'Instrument Data'!JF55</f>
        <v>#N/A</v>
      </c>
      <c r="S55" s="32">
        <f>'Instrument Data'!KN55</f>
        <v>0</v>
      </c>
      <c r="T55" s="32">
        <f>'Instrument Data'!KO55</f>
        <v>0</v>
      </c>
      <c r="U55" s="184" t="e">
        <f>IF(ISNUMBER('Instrument Data'!OL55),'Instrument Data'!OL55,NA())</f>
        <v>#N/A</v>
      </c>
      <c r="V55" s="184" t="e">
        <f>IF(ISNUMBER('Instrument Data'!OM55),'Instrument Data'!OM55,NA())</f>
        <v>#N/A</v>
      </c>
      <c r="W55" s="184">
        <f>IF(ISNUMBER('Instrument Data'!ON55),'Instrument Data'!ON55,NA())</f>
        <v>12.542929236261855</v>
      </c>
      <c r="X55" s="184" t="e">
        <f>IF(ISNUMBER('Instrument Data'!OO55),'Instrument Data'!OO55,NA())</f>
        <v>#N/A</v>
      </c>
      <c r="Y55" s="184">
        <f>IF(ISNUMBER('Instrument Data'!OP55),'Instrument Data'!OP55,NA())</f>
        <v>15.839282291357609</v>
      </c>
      <c r="Z55" s="184">
        <f>IF(ISNUMBER('Instrument Data'!OQ55),'Instrument Data'!OQ55,NA())</f>
        <v>1.0065042070732491</v>
      </c>
      <c r="AA55" s="184">
        <f>IF(ISNUMBER('Instrument Data'!OR55),'Instrument Data'!OR55,NA())</f>
        <v>27.792141615704828</v>
      </c>
      <c r="AB55" s="184">
        <f>IF(ISNUMBER('Instrument Data'!OS55),'Instrument Data'!OS55,NA())</f>
        <v>1.5991858522745948</v>
      </c>
      <c r="AC55" s="32">
        <f>IF(ISNUMBER('Instrument Data'!OT55),'Instrument Data'!OT55,NA())</f>
        <v>1150690360576020</v>
      </c>
      <c r="AD55" s="32">
        <f>IF(ISNUMBER('Instrument Data'!OU55),'Instrument Data'!OU55,NA())</f>
        <v>66932825438448.039</v>
      </c>
      <c r="AE55" s="32">
        <f>IF(ISNUMBER('Instrument Data'!OV55),'Instrument Data'!OV55,NA())</f>
        <v>21.063431082274633</v>
      </c>
      <c r="AF55" s="32">
        <f>IF(ISNUMBER('Instrument Data'!OW55),'Instrument Data'!OW55,NA())</f>
        <v>1.2195704466212234</v>
      </c>
      <c r="AG55" s="184">
        <f>IF(ISNUMBER('Instrument Data'!WQ55),'Instrument Data'!WQ55,NA())</f>
        <v>1.1806122448979595</v>
      </c>
      <c r="AH55" s="184">
        <f>'Instrument Data'!WR55</f>
        <v>0</v>
      </c>
      <c r="AI55" s="184">
        <f>IF(ISNUMBER('Instrument Data'!WU55),'Instrument Data'!WU55,NA())</f>
        <v>17.8</v>
      </c>
      <c r="AJ55" s="184" t="e">
        <f>IF(ISNUMBER('Instrument Data'!WV55),'Instrument Data'!WV55,NA())</f>
        <v>#N/A</v>
      </c>
      <c r="AK55" s="32">
        <f>IF(ISNUMBER('Instrument Data'!XB55), 'Instrument Data'!XB55, NA())</f>
        <v>3.7690958627428488E+16</v>
      </c>
      <c r="AL55" s="32">
        <f>IF(ISNUMBER('Instrument Data'!XC55), 'Instrument Data'!XC55, NA())</f>
        <v>1930828178026742</v>
      </c>
      <c r="AM55" s="32">
        <f>IF(ISNUMBER('Instrument Data'!XD55), 'Instrument Data'!XD55, NA())</f>
        <v>27.580161132559546</v>
      </c>
      <c r="AN55" s="32">
        <f>IF(ISNUMBER('Instrument Data'!XE55), 'Instrument Data'!XE55, NA())</f>
        <v>4.3254161363571511</v>
      </c>
      <c r="AO55" s="32">
        <f>IF(ISNUMBER('Instrument Data'!XF55), 'Instrument Data'!XF55, NA())</f>
        <v>39.486756214767851</v>
      </c>
      <c r="AP55" s="32">
        <f>IF(ISNUMBER('Instrument Data'!XG55), 'Instrument Data'!XG55, NA())</f>
        <v>5.4095892897757851</v>
      </c>
      <c r="AQ55" s="202">
        <v>21.789845</v>
      </c>
      <c r="AR55" s="202">
        <f t="shared" si="1"/>
        <v>25.376995365979816</v>
      </c>
      <c r="AS55" s="32" t="e">
        <f>IF(ISNUMBER('Instrument Data'!IY55), 'Instrument Data'!IY55, NA())</f>
        <v>#N/A</v>
      </c>
      <c r="AT55" s="32" t="e">
        <f>IF(ISNUMBER('Instrument Data'!IZ55), 'Instrument Data'!IZ55, NA())</f>
        <v>#N/A</v>
      </c>
    </row>
    <row r="56" spans="1:46" x14ac:dyDescent="0.3">
      <c r="A56" s="201">
        <f t="shared" si="2"/>
        <v>56</v>
      </c>
      <c r="B56" s="175">
        <f t="shared" si="0"/>
        <v>52</v>
      </c>
      <c r="C56" s="183">
        <f>'Instrument Data'!H56</f>
        <v>43127.55908564815</v>
      </c>
      <c r="D56" s="183">
        <f>'Instrument Data'!I56</f>
        <v>43127.562905092593</v>
      </c>
      <c r="E56" s="184" t="e">
        <f>IF(ISNUMBER('Instrument Data'!BH56),'Instrument Data'!BH56,NA())</f>
        <v>#N/A</v>
      </c>
      <c r="F56" s="184" t="e">
        <f>IF(ISNUMBER('Instrument Data'!BI56),'Instrument Data'!BI56,NA())</f>
        <v>#N/A</v>
      </c>
      <c r="G56" s="184">
        <f>IF(ISNUMBER('Instrument Data'!BJ56),'Instrument Data'!BJ56,NA())</f>
        <v>6</v>
      </c>
      <c r="H56" s="184" t="e">
        <f>IF(ISNUMBER('Instrument Data'!BK56),'Instrument Data'!BK56,NA())</f>
        <v>#N/A</v>
      </c>
      <c r="I56" s="184">
        <f>IF(ISNUMBER('Instrument Data'!BL56),'Instrument Data'!BL56,NA())</f>
        <v>9.9</v>
      </c>
      <c r="J56" s="184" t="e">
        <f>IF(ISNUMBER('Instrument Data'!BM56),'Instrument Data'!BM56,NA())</f>
        <v>#N/A</v>
      </c>
      <c r="K56" s="32">
        <f>IF(ISNUMBER('Instrument Data'!BP56),'Instrument Data'!BP56,NA())</f>
        <v>1.64E+16</v>
      </c>
      <c r="L56" s="32">
        <f>IF(ISNUMBER('Instrument Data'!BQ56),'Instrument Data'!BQ56,NA())</f>
        <v>2320000000000000</v>
      </c>
      <c r="M56" s="184">
        <f>IF(ISNUMBER('Instrument Data'!BT56),'Instrument Data'!BT56,NA())</f>
        <v>67</v>
      </c>
      <c r="N56" s="184">
        <f>IF(ISNUMBER('Instrument Data'!BU56),'Instrument Data'!BU56,NA())</f>
        <v>11.74</v>
      </c>
      <c r="O56" s="32" t="e">
        <f>'Instrument Data'!JB56</f>
        <v>#N/A</v>
      </c>
      <c r="P56" s="32" t="e">
        <f>'Instrument Data'!JC56</f>
        <v>#N/A</v>
      </c>
      <c r="Q56" s="32" t="e">
        <f>'Instrument Data'!JE56</f>
        <v>#N/A</v>
      </c>
      <c r="R56" s="32" t="e">
        <f>'Instrument Data'!JF56</f>
        <v>#N/A</v>
      </c>
      <c r="S56" s="32">
        <f>'Instrument Data'!KN56</f>
        <v>0</v>
      </c>
      <c r="T56" s="32">
        <f>'Instrument Data'!KO56</f>
        <v>0</v>
      </c>
      <c r="U56" s="184" t="e">
        <f>IF(ISNUMBER('Instrument Data'!OL56),'Instrument Data'!OL56,NA())</f>
        <v>#N/A</v>
      </c>
      <c r="V56" s="184" t="e">
        <f>IF(ISNUMBER('Instrument Data'!OM56),'Instrument Data'!OM56,NA())</f>
        <v>#N/A</v>
      </c>
      <c r="W56" s="184">
        <f>IF(ISNUMBER('Instrument Data'!ON56),'Instrument Data'!ON56,NA())</f>
        <v>4.1448857882237222</v>
      </c>
      <c r="X56" s="184" t="e">
        <f>IF(ISNUMBER('Instrument Data'!OO56),'Instrument Data'!OO56,NA())</f>
        <v>#N/A</v>
      </c>
      <c r="Y56" s="184">
        <f>IF(ISNUMBER('Instrument Data'!OP56),'Instrument Data'!OP56,NA())</f>
        <v>8.7868497209215981</v>
      </c>
      <c r="Z56" s="184">
        <f>IF(ISNUMBER('Instrument Data'!OQ56),'Instrument Data'!OQ56,NA())</f>
        <v>18.655177124548661</v>
      </c>
      <c r="AA56" s="184">
        <f>IF(ISNUMBER('Instrument Data'!OR56),'Instrument Data'!OR56,NA())</f>
        <v>18.284530950052606</v>
      </c>
      <c r="AB56" s="184">
        <f>IF(ISNUMBER('Instrument Data'!OS56),'Instrument Data'!OS56,NA())</f>
        <v>3.2480633842265365</v>
      </c>
      <c r="AC56" s="32">
        <f>IF(ISNUMBER('Instrument Data'!OT56),'Instrument Data'!OT56,NA())</f>
        <v>2.35954107644916E+16</v>
      </c>
      <c r="AD56" s="32">
        <f>IF(ISNUMBER('Instrument Data'!OU56),'Instrument Data'!OU56,NA())</f>
        <v>4232566029516190</v>
      </c>
      <c r="AE56" s="32">
        <f>IF(ISNUMBER('Instrument Data'!OV56),'Instrument Data'!OV56,NA())</f>
        <v>11.344160277431596</v>
      </c>
      <c r="AF56" s="32">
        <f>IF(ISNUMBER('Instrument Data'!OW56),'Instrument Data'!OW56,NA())</f>
        <v>2.039139686806819</v>
      </c>
      <c r="AG56" s="184">
        <f>IF(ISNUMBER('Instrument Data'!WQ56),'Instrument Data'!WQ56,NA())</f>
        <v>0.89374999999999938</v>
      </c>
      <c r="AH56" s="184">
        <f>'Instrument Data'!WR56</f>
        <v>0</v>
      </c>
      <c r="AI56" s="184">
        <f>IF(ISNUMBER('Instrument Data'!WU56),'Instrument Data'!WU56,NA())</f>
        <v>0.55000000000000004</v>
      </c>
      <c r="AJ56" s="184" t="e">
        <f>IF(ISNUMBER('Instrument Data'!WV56),'Instrument Data'!WV56,NA())</f>
        <v>#N/A</v>
      </c>
      <c r="AK56" s="32">
        <f>IF(ISNUMBER('Instrument Data'!XB56), 'Instrument Data'!XB56, NA())</f>
        <v>1.386611707104915E+17</v>
      </c>
      <c r="AL56" s="32">
        <f>IF(ISNUMBER('Instrument Data'!XC56), 'Instrument Data'!XC56, NA())</f>
        <v>1.565818307128574E+16</v>
      </c>
      <c r="AM56" s="32">
        <f>IF(ISNUMBER('Instrument Data'!XD56), 'Instrument Data'!XD56, NA())</f>
        <v>48.108894564064272</v>
      </c>
      <c r="AN56" s="32">
        <f>IF(ISNUMBER('Instrument Data'!XE56), 'Instrument Data'!XE56, NA())</f>
        <v>22.66292661878267</v>
      </c>
      <c r="AO56" s="32">
        <f>IF(ISNUMBER('Instrument Data'!XF56), 'Instrument Data'!XF56, NA())</f>
        <v>69.680866419146952</v>
      </c>
      <c r="AP56" s="32">
        <f>IF(ISNUMBER('Instrument Data'!XG56), 'Instrument Data'!XG56, NA())</f>
        <v>45.441031154787254</v>
      </c>
      <c r="AQ56" s="202">
        <v>7.0664867999999998</v>
      </c>
      <c r="AR56" s="202">
        <f t="shared" si="1"/>
        <v>25.039916322299941</v>
      </c>
      <c r="AS56" s="32" t="e">
        <f>IF(ISNUMBER('Instrument Data'!IY56), 'Instrument Data'!IY56, NA())</f>
        <v>#N/A</v>
      </c>
      <c r="AT56" s="32" t="e">
        <f>IF(ISNUMBER('Instrument Data'!IZ56), 'Instrument Data'!IZ56, NA())</f>
        <v>#N/A</v>
      </c>
    </row>
    <row r="57" spans="1:46" x14ac:dyDescent="0.3">
      <c r="A57" s="201">
        <f t="shared" si="2"/>
        <v>57</v>
      </c>
      <c r="B57" s="175">
        <f t="shared" si="0"/>
        <v>53</v>
      </c>
      <c r="C57" s="183">
        <f>'Instrument Data'!H57</f>
        <v>43127.56354166667</v>
      </c>
      <c r="D57" s="183">
        <f>'Instrument Data'!I57</f>
        <v>43127.560069444444</v>
      </c>
      <c r="E57" s="184" t="e">
        <f>IF(ISNUMBER('Instrument Data'!BH57),'Instrument Data'!BH57,NA())</f>
        <v>#N/A</v>
      </c>
      <c r="F57" s="184" t="e">
        <f>IF(ISNUMBER('Instrument Data'!BI57),'Instrument Data'!BI57,NA())</f>
        <v>#N/A</v>
      </c>
      <c r="G57" s="184">
        <f>IF(ISNUMBER('Instrument Data'!BJ57),'Instrument Data'!BJ57,NA())</f>
        <v>62.2</v>
      </c>
      <c r="H57" s="184" t="e">
        <f>IF(ISNUMBER('Instrument Data'!BK57),'Instrument Data'!BK57,NA())</f>
        <v>#N/A</v>
      </c>
      <c r="I57" s="184">
        <f>IF(ISNUMBER('Instrument Data'!BL57),'Instrument Data'!BL57,NA())</f>
        <v>64.8</v>
      </c>
      <c r="J57" s="184" t="e">
        <f>IF(ISNUMBER('Instrument Data'!BM57),'Instrument Data'!BM57,NA())</f>
        <v>#N/A</v>
      </c>
      <c r="K57" s="32">
        <f>IF(ISNUMBER('Instrument Data'!BP57),'Instrument Data'!BP57,NA())</f>
        <v>4160000000000000</v>
      </c>
      <c r="L57" s="32">
        <f>IF(ISNUMBER('Instrument Data'!BQ57),'Instrument Data'!BQ57,NA())</f>
        <v>961000000000000</v>
      </c>
      <c r="M57" s="184">
        <f>IF(ISNUMBER('Instrument Data'!BT57),'Instrument Data'!BT57,NA())</f>
        <v>57.71</v>
      </c>
      <c r="N57" s="184">
        <f>IF(ISNUMBER('Instrument Data'!BU57),'Instrument Data'!BU57,NA())</f>
        <v>58.88</v>
      </c>
      <c r="O57" s="32" t="e">
        <f>'Instrument Data'!JB57</f>
        <v>#N/A</v>
      </c>
      <c r="P57" s="32" t="e">
        <f>'Instrument Data'!JC57</f>
        <v>#N/A</v>
      </c>
      <c r="Q57" s="32" t="e">
        <f>'Instrument Data'!JE57</f>
        <v>#N/A</v>
      </c>
      <c r="R57" s="32" t="e">
        <f>'Instrument Data'!JF57</f>
        <v>#N/A</v>
      </c>
      <c r="S57" s="32">
        <f>'Instrument Data'!KN57</f>
        <v>0</v>
      </c>
      <c r="T57" s="32">
        <f>'Instrument Data'!KO57</f>
        <v>0</v>
      </c>
      <c r="U57" s="184" t="e">
        <f>IF(ISNUMBER('Instrument Data'!OL57),'Instrument Data'!OL57,NA())</f>
        <v>#N/A</v>
      </c>
      <c r="V57" s="184" t="e">
        <f>IF(ISNUMBER('Instrument Data'!OM57),'Instrument Data'!OM57,NA())</f>
        <v>#N/A</v>
      </c>
      <c r="W57" s="184">
        <f>IF(ISNUMBER('Instrument Data'!ON57),'Instrument Data'!ON57,NA())</f>
        <v>37.353090196325155</v>
      </c>
      <c r="X57" s="184" t="e">
        <f>IF(ISNUMBER('Instrument Data'!OO57),'Instrument Data'!OO57,NA())</f>
        <v>#N/A</v>
      </c>
      <c r="Y57" s="184">
        <f>IF(ISNUMBER('Instrument Data'!OP57),'Instrument Data'!OP57,NA())</f>
        <v>47.513453731406273</v>
      </c>
      <c r="Z57" s="184">
        <f>IF(ISNUMBER('Instrument Data'!OQ57),'Instrument Data'!OQ57,NA())</f>
        <v>2.5126445279783365</v>
      </c>
      <c r="AA57" s="184">
        <f>IF(ISNUMBER('Instrument Data'!OR57),'Instrument Data'!OR57,NA())</f>
        <v>67.723692774693603</v>
      </c>
      <c r="AB57" s="184">
        <f>IF(ISNUMBER('Instrument Data'!OS57),'Instrument Data'!OS57,NA())</f>
        <v>4.6658081861048091</v>
      </c>
      <c r="AC57" s="32">
        <f>IF(ISNUMBER('Instrument Data'!OT57),'Instrument Data'!OT57,NA())</f>
        <v>1417629541209270</v>
      </c>
      <c r="AD57" s="32">
        <f>IF(ISNUMBER('Instrument Data'!OU57),'Instrument Data'!OU57,NA())</f>
        <v>116981710675647.53</v>
      </c>
      <c r="AE57" s="32">
        <f>IF(ISNUMBER('Instrument Data'!OV57),'Instrument Data'!OV57,NA())</f>
        <v>46.953200861125147</v>
      </c>
      <c r="AF57" s="32">
        <f>IF(ISNUMBER('Instrument Data'!OW57),'Instrument Data'!OW57,NA())</f>
        <v>4.4261311318657066</v>
      </c>
      <c r="AG57" s="184">
        <f>IF(ISNUMBER('Instrument Data'!WQ57),'Instrument Data'!WQ57,NA())</f>
        <v>1.2755466237942121</v>
      </c>
      <c r="AH57" s="184">
        <f>'Instrument Data'!WR57</f>
        <v>0</v>
      </c>
      <c r="AI57" s="184">
        <f>IF(ISNUMBER('Instrument Data'!WU57),'Instrument Data'!WU57,NA())</f>
        <v>35.9</v>
      </c>
      <c r="AJ57" s="184" t="e">
        <f>IF(ISNUMBER('Instrument Data'!WV57),'Instrument Data'!WV57,NA())</f>
        <v>#N/A</v>
      </c>
      <c r="AK57" s="32">
        <f>IF(ISNUMBER('Instrument Data'!XB57), 'Instrument Data'!XB57, NA())</f>
        <v>3.6806981232997528E+16</v>
      </c>
      <c r="AL57" s="32">
        <f>IF(ISNUMBER('Instrument Data'!XC57), 'Instrument Data'!XC57, NA())</f>
        <v>1998718262885189.7</v>
      </c>
      <c r="AM57" s="32">
        <f>IF(ISNUMBER('Instrument Data'!XD57), 'Instrument Data'!XD57, NA())</f>
        <v>52.653019055239938</v>
      </c>
      <c r="AN57" s="32">
        <f>IF(ISNUMBER('Instrument Data'!XE57), 'Instrument Data'!XE57, NA())</f>
        <v>8.5636434466080971</v>
      </c>
      <c r="AO57" s="32">
        <f>IF(ISNUMBER('Instrument Data'!XF57), 'Instrument Data'!XF57, NA())</f>
        <v>70.009262534499129</v>
      </c>
      <c r="AP57" s="32">
        <f>IF(ISNUMBER('Instrument Data'!XG57), 'Instrument Data'!XG57, NA())</f>
        <v>10.489201049204972</v>
      </c>
      <c r="AQ57" s="202">
        <v>50.148682000000001</v>
      </c>
      <c r="AR57" s="202">
        <f t="shared" si="1"/>
        <v>26.936882006896884</v>
      </c>
      <c r="AS57" s="32" t="e">
        <f>IF(ISNUMBER('Instrument Data'!IY57), 'Instrument Data'!IY57, NA())</f>
        <v>#N/A</v>
      </c>
      <c r="AT57" s="32" t="e">
        <f>IF(ISNUMBER('Instrument Data'!IZ57), 'Instrument Data'!IZ57, NA())</f>
        <v>#N/A</v>
      </c>
    </row>
    <row r="58" spans="1:46" x14ac:dyDescent="0.3">
      <c r="A58" s="201">
        <f t="shared" si="2"/>
        <v>58</v>
      </c>
      <c r="B58" s="175">
        <f t="shared" si="0"/>
        <v>54</v>
      </c>
      <c r="C58" s="183">
        <f>'Instrument Data'!H58</f>
        <v>43127.567476851851</v>
      </c>
      <c r="D58" s="183">
        <f>'Instrument Data'!I58</f>
        <v>43127.571180555555</v>
      </c>
      <c r="E58" s="184" t="e">
        <f>IF(ISNUMBER('Instrument Data'!BH58),'Instrument Data'!BH58,NA())</f>
        <v>#N/A</v>
      </c>
      <c r="F58" s="184" t="e">
        <f>IF(ISNUMBER('Instrument Data'!BI58),'Instrument Data'!BI58,NA())</f>
        <v>#N/A</v>
      </c>
      <c r="G58" s="184">
        <f>IF(ISNUMBER('Instrument Data'!BJ58),'Instrument Data'!BJ58,NA())</f>
        <v>6.5</v>
      </c>
      <c r="H58" s="184" t="e">
        <f>IF(ISNUMBER('Instrument Data'!BK58),'Instrument Data'!BK58,NA())</f>
        <v>#N/A</v>
      </c>
      <c r="I58" s="184">
        <f>IF(ISNUMBER('Instrument Data'!BL58),'Instrument Data'!BL58,NA())</f>
        <v>9.9</v>
      </c>
      <c r="J58" s="184" t="e">
        <f>IF(ISNUMBER('Instrument Data'!BM58),'Instrument Data'!BM58,NA())</f>
        <v>#N/A</v>
      </c>
      <c r="K58" s="32">
        <f>IF(ISNUMBER('Instrument Data'!BP58),'Instrument Data'!BP58,NA())</f>
        <v>2.21E+16</v>
      </c>
      <c r="L58" s="32">
        <f>IF(ISNUMBER('Instrument Data'!BQ58),'Instrument Data'!BQ58,NA())</f>
        <v>1700000000000000</v>
      </c>
      <c r="M58" s="184">
        <f>IF(ISNUMBER('Instrument Data'!BT58),'Instrument Data'!BT58,NA())</f>
        <v>84.99</v>
      </c>
      <c r="N58" s="184">
        <f>IF(ISNUMBER('Instrument Data'!BU58),'Instrument Data'!BU58,NA())</f>
        <v>12.08</v>
      </c>
      <c r="O58" s="32" t="e">
        <f>'Instrument Data'!JB58</f>
        <v>#N/A</v>
      </c>
      <c r="P58" s="32" t="e">
        <f>'Instrument Data'!JC58</f>
        <v>#N/A</v>
      </c>
      <c r="Q58" s="32" t="e">
        <f>'Instrument Data'!JE58</f>
        <v>#N/A</v>
      </c>
      <c r="R58" s="32" t="e">
        <f>'Instrument Data'!JF58</f>
        <v>#N/A</v>
      </c>
      <c r="S58" s="32">
        <f>'Instrument Data'!KN58</f>
        <v>0</v>
      </c>
      <c r="T58" s="32">
        <f>'Instrument Data'!KO58</f>
        <v>0</v>
      </c>
      <c r="U58" s="184" t="e">
        <f>IF(ISNUMBER('Instrument Data'!OL58),'Instrument Data'!OL58,NA())</f>
        <v>#N/A</v>
      </c>
      <c r="V58" s="184" t="e">
        <f>IF(ISNUMBER('Instrument Data'!OM58),'Instrument Data'!OM58,NA())</f>
        <v>#N/A</v>
      </c>
      <c r="W58" s="184">
        <f>IF(ISNUMBER('Instrument Data'!ON58),'Instrument Data'!ON58,NA())</f>
        <v>4.5520625034548212</v>
      </c>
      <c r="X58" s="184" t="e">
        <f>IF(ISNUMBER('Instrument Data'!OO58),'Instrument Data'!OO58,NA())</f>
        <v>#N/A</v>
      </c>
      <c r="Y58" s="184">
        <f>IF(ISNUMBER('Instrument Data'!OP58),'Instrument Data'!OP58,NA())</f>
        <v>-13.290906814127023</v>
      </c>
      <c r="Z58" s="184">
        <f>IF(ISNUMBER('Instrument Data'!OQ58),'Instrument Data'!OQ58,NA())</f>
        <v>-5.0264771257026775</v>
      </c>
      <c r="AA58" s="184">
        <f>IF(ISNUMBER('Instrument Data'!OR58),'Instrument Data'!OR58,NA())</f>
        <v>18.110848095591635</v>
      </c>
      <c r="AB58" s="184">
        <f>IF(ISNUMBER('Instrument Data'!OS58),'Instrument Data'!OS58,NA())</f>
        <v>3.2278886067581456</v>
      </c>
      <c r="AC58" s="32">
        <f>IF(ISNUMBER('Instrument Data'!OT58),'Instrument Data'!OT58,NA())</f>
        <v>2.38149944426429E+16</v>
      </c>
      <c r="AD58" s="32">
        <f>IF(ISNUMBER('Instrument Data'!OU58),'Instrument Data'!OU58,NA())</f>
        <v>4340604719215219</v>
      </c>
      <c r="AE58" s="32">
        <f>IF(ISNUMBER('Instrument Data'!OV58),'Instrument Data'!OV58,NA())</f>
        <v>11.105387883381367</v>
      </c>
      <c r="AF58" s="32">
        <f>IF(ISNUMBER('Instrument Data'!OW58),'Instrument Data'!OW58,NA())</f>
        <v>1.9312570446793695</v>
      </c>
      <c r="AG58" s="184">
        <f>IF(ISNUMBER('Instrument Data'!WQ58),'Instrument Data'!WQ58,NA())</f>
        <v>0.87749999999999917</v>
      </c>
      <c r="AH58" s="184">
        <f>'Instrument Data'!WR58</f>
        <v>0</v>
      </c>
      <c r="AI58" s="184">
        <f>IF(ISNUMBER('Instrument Data'!WU58),'Instrument Data'!WU58,NA())</f>
        <v>0.9</v>
      </c>
      <c r="AJ58" s="184" t="e">
        <f>IF(ISNUMBER('Instrument Data'!WV58),'Instrument Data'!WV58,NA())</f>
        <v>#N/A</v>
      </c>
      <c r="AK58" s="32">
        <f>IF(ISNUMBER('Instrument Data'!XB58), 'Instrument Data'!XB58, NA())</f>
        <v>1.3875739038797022E+17</v>
      </c>
      <c r="AL58" s="32">
        <f>IF(ISNUMBER('Instrument Data'!XC58), 'Instrument Data'!XC58, NA())</f>
        <v>1.6635052199040064E+16</v>
      </c>
      <c r="AM58" s="32">
        <f>IF(ISNUMBER('Instrument Data'!XD58), 'Instrument Data'!XD58, NA())</f>
        <v>60.272744783830873</v>
      </c>
      <c r="AN58" s="32">
        <f>IF(ISNUMBER('Instrument Data'!XE58), 'Instrument Data'!XE58, NA())</f>
        <v>22.343232438851626</v>
      </c>
      <c r="AO58" s="32">
        <f>IF(ISNUMBER('Instrument Data'!XF58), 'Instrument Data'!XF58, NA())</f>
        <v>84.706121326689114</v>
      </c>
      <c r="AP58" s="32">
        <f>IF(ISNUMBER('Instrument Data'!XG58), 'Instrument Data'!XG58, NA())</f>
        <v>42.317757703927526</v>
      </c>
      <c r="AQ58" s="202">
        <v>13.052239</v>
      </c>
      <c r="AR58" s="202">
        <f t="shared" si="1"/>
        <v>25.135919273353121</v>
      </c>
      <c r="AS58" s="32" t="e">
        <f>IF(ISNUMBER('Instrument Data'!IY58), 'Instrument Data'!IY58, NA())</f>
        <v>#N/A</v>
      </c>
      <c r="AT58" s="32" t="e">
        <f>IF(ISNUMBER('Instrument Data'!IZ58), 'Instrument Data'!IZ58, NA())</f>
        <v>#N/A</v>
      </c>
    </row>
    <row r="59" spans="1:46" x14ac:dyDescent="0.3">
      <c r="A59" s="201">
        <f t="shared" si="2"/>
        <v>59</v>
      </c>
      <c r="B59" s="175">
        <f t="shared" si="0"/>
        <v>55</v>
      </c>
      <c r="C59" s="183">
        <f>'Instrument Data'!H59</f>
        <v>0</v>
      </c>
      <c r="D59" s="183">
        <f>'Instrument Data'!I59</f>
        <v>0</v>
      </c>
      <c r="E59" s="184" t="e">
        <f>IF(ISNUMBER('Instrument Data'!BH59),'Instrument Data'!BH59,NA())</f>
        <v>#N/A</v>
      </c>
      <c r="F59" s="184" t="e">
        <f>IF(ISNUMBER('Instrument Data'!BI59),'Instrument Data'!BI59,NA())</f>
        <v>#N/A</v>
      </c>
      <c r="G59" s="184" t="e">
        <f>IF(ISNUMBER('Instrument Data'!BJ59),'Instrument Data'!BJ59,NA())</f>
        <v>#N/A</v>
      </c>
      <c r="H59" s="184" t="e">
        <f>IF(ISNUMBER('Instrument Data'!BK59),'Instrument Data'!BK59,NA())</f>
        <v>#N/A</v>
      </c>
      <c r="I59" s="184" t="e">
        <f>IF(ISNUMBER('Instrument Data'!BL59),'Instrument Data'!BL59,NA())</f>
        <v>#N/A</v>
      </c>
      <c r="J59" s="184" t="e">
        <f>IF(ISNUMBER('Instrument Data'!BM59),'Instrument Data'!BM59,NA())</f>
        <v>#N/A</v>
      </c>
      <c r="K59" s="32" t="e">
        <f>IF(ISNUMBER('Instrument Data'!BP59),'Instrument Data'!BP59,NA())</f>
        <v>#N/A</v>
      </c>
      <c r="L59" s="32" t="e">
        <f>IF(ISNUMBER('Instrument Data'!BQ59),'Instrument Data'!BQ59,NA())</f>
        <v>#N/A</v>
      </c>
      <c r="M59" s="184" t="e">
        <f>IF(ISNUMBER('Instrument Data'!BT59),'Instrument Data'!BT59,NA())</f>
        <v>#N/A</v>
      </c>
      <c r="N59" s="184" t="e">
        <f>IF(ISNUMBER('Instrument Data'!BU59),'Instrument Data'!BU59,NA())</f>
        <v>#N/A</v>
      </c>
      <c r="O59" s="32" t="e">
        <f>'Instrument Data'!JB59</f>
        <v>#N/A</v>
      </c>
      <c r="P59" s="32" t="e">
        <f>'Instrument Data'!JC59</f>
        <v>#N/A</v>
      </c>
      <c r="Q59" s="32" t="e">
        <f>'Instrument Data'!JE59</f>
        <v>#N/A</v>
      </c>
      <c r="R59" s="32" t="e">
        <f>'Instrument Data'!JF59</f>
        <v>#N/A</v>
      </c>
      <c r="S59" s="32">
        <f>'Instrument Data'!KN59</f>
        <v>0</v>
      </c>
      <c r="T59" s="32">
        <f>'Instrument Data'!KO59</f>
        <v>0</v>
      </c>
      <c r="U59" s="184" t="e">
        <f>IF(ISNUMBER('Instrument Data'!OL59),'Instrument Data'!OL59,NA())</f>
        <v>#N/A</v>
      </c>
      <c r="V59" s="184" t="e">
        <f>IF(ISNUMBER('Instrument Data'!OM59),'Instrument Data'!OM59,NA())</f>
        <v>#N/A</v>
      </c>
      <c r="W59" s="184" t="e">
        <f>IF(ISNUMBER('Instrument Data'!ON59),'Instrument Data'!ON59,NA())</f>
        <v>#N/A</v>
      </c>
      <c r="X59" s="184" t="e">
        <f>IF(ISNUMBER('Instrument Data'!OO59),'Instrument Data'!OO59,NA())</f>
        <v>#N/A</v>
      </c>
      <c r="Y59" s="184" t="e">
        <f>IF(ISNUMBER('Instrument Data'!OP59),'Instrument Data'!OP59,NA())</f>
        <v>#N/A</v>
      </c>
      <c r="Z59" s="184" t="e">
        <f>IF(ISNUMBER('Instrument Data'!OQ59),'Instrument Data'!OQ59,NA())</f>
        <v>#N/A</v>
      </c>
      <c r="AA59" s="184" t="e">
        <f>IF(ISNUMBER('Instrument Data'!OR59),'Instrument Data'!OR59,NA())</f>
        <v>#N/A</v>
      </c>
      <c r="AB59" s="184" t="e">
        <f>IF(ISNUMBER('Instrument Data'!OS59),'Instrument Data'!OS59,NA())</f>
        <v>#N/A</v>
      </c>
      <c r="AC59" s="32" t="e">
        <f>IF(ISNUMBER('Instrument Data'!OT59),'Instrument Data'!OT59,NA())</f>
        <v>#N/A</v>
      </c>
      <c r="AD59" s="32" t="e">
        <f>IF(ISNUMBER('Instrument Data'!OU59),'Instrument Data'!OU59,NA())</f>
        <v>#N/A</v>
      </c>
      <c r="AE59" s="32" t="e">
        <f>IF(ISNUMBER('Instrument Data'!OV59),'Instrument Data'!OV59,NA())</f>
        <v>#N/A</v>
      </c>
      <c r="AF59" s="32" t="e">
        <f>IF(ISNUMBER('Instrument Data'!OW59),'Instrument Data'!OW59,NA())</f>
        <v>#N/A</v>
      </c>
      <c r="AG59" s="184" t="e">
        <f>IF(ISNUMBER('Instrument Data'!WQ59),'Instrument Data'!WQ59,NA())</f>
        <v>#N/A</v>
      </c>
      <c r="AH59" s="184">
        <f>'Instrument Data'!WR59</f>
        <v>0</v>
      </c>
      <c r="AI59" s="184" t="e">
        <f>IF(ISNUMBER('Instrument Data'!WU59),'Instrument Data'!WU59,NA())</f>
        <v>#N/A</v>
      </c>
      <c r="AJ59" s="184" t="e">
        <f>IF(ISNUMBER('Instrument Data'!WV59),'Instrument Data'!WV59,NA())</f>
        <v>#N/A</v>
      </c>
      <c r="AK59" s="32" t="e">
        <f>IF(ISNUMBER('Instrument Data'!XB59), 'Instrument Data'!XB59, NA())</f>
        <v>#N/A</v>
      </c>
      <c r="AL59" s="32" t="e">
        <f>IF(ISNUMBER('Instrument Data'!XC59), 'Instrument Data'!XC59, NA())</f>
        <v>#N/A</v>
      </c>
      <c r="AM59" s="32" t="e">
        <f>IF(ISNUMBER('Instrument Data'!XD59), 'Instrument Data'!XD59, NA())</f>
        <v>#N/A</v>
      </c>
      <c r="AN59" s="32" t="e">
        <f>IF(ISNUMBER('Instrument Data'!XE59), 'Instrument Data'!XE59, NA())</f>
        <v>#N/A</v>
      </c>
      <c r="AO59" s="32" t="e">
        <f>IF(ISNUMBER('Instrument Data'!XF59), 'Instrument Data'!XF59, NA())</f>
        <v>#N/A</v>
      </c>
      <c r="AP59" s="32" t="e">
        <f>IF(ISNUMBER('Instrument Data'!XG59), 'Instrument Data'!XG59, NA())</f>
        <v>#N/A</v>
      </c>
      <c r="AQ59" s="202"/>
      <c r="AR59" s="202">
        <f t="shared" si="1"/>
        <v>25</v>
      </c>
      <c r="AS59" s="32" t="e">
        <f>IF(ISNUMBER('Instrument Data'!IY59), 'Instrument Data'!IY59, NA())</f>
        <v>#N/A</v>
      </c>
      <c r="AT59" s="32" t="e">
        <f>IF(ISNUMBER('Instrument Data'!IZ59), 'Instrument Data'!IZ59, NA())</f>
        <v>#N/A</v>
      </c>
    </row>
    <row r="60" spans="1:46" x14ac:dyDescent="0.3">
      <c r="A60" s="201">
        <f t="shared" si="2"/>
        <v>60</v>
      </c>
      <c r="B60" s="175">
        <f t="shared" si="0"/>
        <v>56</v>
      </c>
      <c r="C60" s="183">
        <f>'Instrument Data'!H60</f>
        <v>43129.732870370368</v>
      </c>
      <c r="D60" s="183">
        <f>'Instrument Data'!I60</f>
        <v>43129.73773148148</v>
      </c>
      <c r="E60" s="184">
        <f>IF(ISNUMBER('Instrument Data'!BH60),'Instrument Data'!BH60,NA())</f>
        <v>240.18872534864687</v>
      </c>
      <c r="F60" s="184">
        <f>IF(ISNUMBER('Instrument Data'!BI60),'Instrument Data'!BI60,NA())</f>
        <v>215.3464099304974</v>
      </c>
      <c r="G60" s="184">
        <f>IF(ISNUMBER('Instrument Data'!BJ60),'Instrument Data'!BJ60,NA())</f>
        <v>154.04966470896574</v>
      </c>
      <c r="H60" s="184">
        <f>IF(ISNUMBER('Instrument Data'!BK60),'Instrument Data'!BK60,NA())</f>
        <v>115.32314272062612</v>
      </c>
      <c r="I60" s="184" t="e">
        <f>IF(ISNUMBER('Instrument Data'!BL60),'Instrument Data'!BL60,NA())</f>
        <v>#N/A</v>
      </c>
      <c r="J60" s="184" t="e">
        <f>IF(ISNUMBER('Instrument Data'!BM60),'Instrument Data'!BM60,NA())</f>
        <v>#N/A</v>
      </c>
      <c r="K60" s="32" t="e">
        <f>IF(ISNUMBER('Instrument Data'!BP60),'Instrument Data'!BP60,NA())</f>
        <v>#N/A</v>
      </c>
      <c r="L60" s="32" t="e">
        <f>IF(ISNUMBER('Instrument Data'!BQ60),'Instrument Data'!BQ60,NA())</f>
        <v>#N/A</v>
      </c>
      <c r="M60" s="184" t="e">
        <f>IF(ISNUMBER('Instrument Data'!BT60),'Instrument Data'!BT60,NA())</f>
        <v>#N/A</v>
      </c>
      <c r="N60" s="184" t="e">
        <f>IF(ISNUMBER('Instrument Data'!BU60),'Instrument Data'!BU60,NA())</f>
        <v>#N/A</v>
      </c>
      <c r="O60" s="32" t="e">
        <f>'Instrument Data'!JB60</f>
        <v>#N/A</v>
      </c>
      <c r="P60" s="32" t="e">
        <f>'Instrument Data'!JC60</f>
        <v>#N/A</v>
      </c>
      <c r="Q60" s="32" t="e">
        <f>'Instrument Data'!JE60</f>
        <v>#N/A</v>
      </c>
      <c r="R60" s="32" t="e">
        <f>'Instrument Data'!JF60</f>
        <v>#N/A</v>
      </c>
      <c r="S60" s="32">
        <f>'Instrument Data'!KN60</f>
        <v>0</v>
      </c>
      <c r="T60" s="32">
        <f>'Instrument Data'!KO60</f>
        <v>0</v>
      </c>
      <c r="U60" s="184" t="e">
        <f>IF(ISNUMBER('Instrument Data'!OL60),'Instrument Data'!OL60,NA())</f>
        <v>#N/A</v>
      </c>
      <c r="V60" s="184" t="e">
        <f>IF(ISNUMBER('Instrument Data'!OM60),'Instrument Data'!OM60,NA())</f>
        <v>#N/A</v>
      </c>
      <c r="W60" s="184" t="e">
        <f>IF(ISNUMBER('Instrument Data'!ON60),'Instrument Data'!ON60,NA())</f>
        <v>#N/A</v>
      </c>
      <c r="X60" s="184">
        <f>IF(ISNUMBER('Instrument Data'!OO60),'Instrument Data'!OO60,NA())</f>
        <v>67.603046441048392</v>
      </c>
      <c r="Y60" s="184" t="e">
        <f>IF(ISNUMBER('Instrument Data'!OP60),'Instrument Data'!OP60,NA())</f>
        <v>#N/A</v>
      </c>
      <c r="Z60" s="184">
        <f>IF(ISNUMBER('Instrument Data'!OQ60),'Instrument Data'!OQ60,NA())</f>
        <v>31.973419531741044</v>
      </c>
      <c r="AA60" s="184" t="e">
        <f>IF(ISNUMBER('Instrument Data'!OR60),'Instrument Data'!OR60,NA())</f>
        <v>#N/A</v>
      </c>
      <c r="AB60" s="184">
        <f>IF(ISNUMBER('Instrument Data'!OS60),'Instrument Data'!OS60,NA())</f>
        <v>55.002099230651751</v>
      </c>
      <c r="AC60" s="32" t="e">
        <f>IF(ISNUMBER('Instrument Data'!OT60),'Instrument Data'!OT60,NA())</f>
        <v>#N/A</v>
      </c>
      <c r="AD60" s="32" t="e">
        <f>IF(ISNUMBER('Instrument Data'!OU60),'Instrument Data'!OU60,NA())</f>
        <v>#N/A</v>
      </c>
      <c r="AE60" s="32" t="e">
        <f>IF(ISNUMBER('Instrument Data'!OV60),'Instrument Data'!OV60,NA())</f>
        <v>#N/A</v>
      </c>
      <c r="AF60" s="32" t="e">
        <f>IF(ISNUMBER('Instrument Data'!OW60),'Instrument Data'!OW60,NA())</f>
        <v>#N/A</v>
      </c>
      <c r="AG60" s="184">
        <f>IF(ISNUMBER('Instrument Data'!WQ60),'Instrument Data'!WQ60,NA())</f>
        <v>11.721680700196551</v>
      </c>
      <c r="AH60" s="184" t="e">
        <f>'Instrument Data'!WR60</f>
        <v>#N/A</v>
      </c>
      <c r="AI60" s="184" t="e">
        <f>IF(ISNUMBER('Instrument Data'!WU60),'Instrument Data'!WU60,NA())</f>
        <v>#N/A</v>
      </c>
      <c r="AJ60" s="184" t="e">
        <f>IF(ISNUMBER('Instrument Data'!WV60),'Instrument Data'!WV60,NA())</f>
        <v>#N/A</v>
      </c>
      <c r="AK60" s="32">
        <f>IF(ISNUMBER('Instrument Data'!XB60), 'Instrument Data'!XB60, NA())</f>
        <v>5.1195097260581574E+17</v>
      </c>
      <c r="AL60" s="32">
        <f>IF(ISNUMBER('Instrument Data'!XC60), 'Instrument Data'!XC60, NA())</f>
        <v>9.3880289156023316E+18</v>
      </c>
      <c r="AM60" s="32">
        <f>IF(ISNUMBER('Instrument Data'!XD60), 'Instrument Data'!XD60, NA())</f>
        <v>302.19217795135552</v>
      </c>
      <c r="AN60" s="32">
        <f>IF(ISNUMBER('Instrument Data'!XE60), 'Instrument Data'!XE60, NA())</f>
        <v>6413.8487638109664</v>
      </c>
      <c r="AO60" s="32">
        <f>IF(ISNUMBER('Instrument Data'!XF60), 'Instrument Data'!XF60, NA())</f>
        <v>472.31882990877256</v>
      </c>
      <c r="AP60" s="32">
        <f>IF(ISNUMBER('Instrument Data'!XG60), 'Instrument Data'!XG60, NA())</f>
        <v>7482.3602211752677</v>
      </c>
      <c r="AQ60" s="202"/>
      <c r="AR60" s="202">
        <f t="shared" si="1"/>
        <v>25</v>
      </c>
      <c r="AS60" s="32" t="e">
        <f>IF(ISNUMBER('Instrument Data'!IY60), 'Instrument Data'!IY60, NA())</f>
        <v>#N/A</v>
      </c>
      <c r="AT60" s="32" t="e">
        <f>IF(ISNUMBER('Instrument Data'!IZ60), 'Instrument Data'!IZ60, NA())</f>
        <v>#N/A</v>
      </c>
    </row>
    <row r="61" spans="1:46" x14ac:dyDescent="0.3">
      <c r="A61" s="201">
        <f t="shared" si="2"/>
        <v>61</v>
      </c>
      <c r="B61" s="175">
        <f t="shared" si="0"/>
        <v>57</v>
      </c>
      <c r="C61" s="183">
        <f>'Instrument Data'!H61</f>
        <v>43129.738078703704</v>
      </c>
      <c r="D61" s="183">
        <f>'Instrument Data'!I61</f>
        <v>43129.740219907406</v>
      </c>
      <c r="E61" s="184">
        <f>IF(ISNUMBER('Instrument Data'!BH61),'Instrument Data'!BH61,NA())</f>
        <v>339.85087560310274</v>
      </c>
      <c r="F61" s="184">
        <f>IF(ISNUMBER('Instrument Data'!BI61),'Instrument Data'!BI61,NA())</f>
        <v>62.008496029565173</v>
      </c>
      <c r="G61" s="184">
        <f>IF(ISNUMBER('Instrument Data'!BJ61),'Instrument Data'!BJ61,NA())</f>
        <v>325.39087856952273</v>
      </c>
      <c r="H61" s="184">
        <f>IF(ISNUMBER('Instrument Data'!BK61),'Instrument Data'!BK61,NA())</f>
        <v>56.037113974775565</v>
      </c>
      <c r="I61" s="184">
        <f>IF(ISNUMBER('Instrument Data'!BL61),'Instrument Data'!BL61,NA())</f>
        <v>250.1153633606416</v>
      </c>
      <c r="J61" s="184">
        <f>IF(ISNUMBER('Instrument Data'!BM61),'Instrument Data'!BM61,NA())</f>
        <v>37.684850941212531</v>
      </c>
      <c r="K61" s="32" t="e">
        <f>IF(ISNUMBER('Instrument Data'!BP61),'Instrument Data'!BP61,NA())</f>
        <v>#N/A</v>
      </c>
      <c r="L61" s="32">
        <f>IF(ISNUMBER('Instrument Data'!BQ61),'Instrument Data'!BQ61,NA())</f>
        <v>1056057741771117.5</v>
      </c>
      <c r="M61" s="184" t="e">
        <f>IF(ISNUMBER('Instrument Data'!BT61),'Instrument Data'!BT61,NA())</f>
        <v>#N/A</v>
      </c>
      <c r="N61" s="184">
        <f>IF(ISNUMBER('Instrument Data'!BU61),'Instrument Data'!BU61,NA())</f>
        <v>204.94636648803544</v>
      </c>
      <c r="O61" s="32" t="e">
        <f>'Instrument Data'!JB61</f>
        <v>#N/A</v>
      </c>
      <c r="P61" s="32" t="e">
        <f>'Instrument Data'!JC61</f>
        <v>#N/A</v>
      </c>
      <c r="Q61" s="32" t="e">
        <f>'Instrument Data'!JE61</f>
        <v>#N/A</v>
      </c>
      <c r="R61" s="32" t="e">
        <f>'Instrument Data'!JF61</f>
        <v>#N/A</v>
      </c>
      <c r="S61" s="32">
        <f>'Instrument Data'!KN61</f>
        <v>0</v>
      </c>
      <c r="T61" s="32">
        <f>'Instrument Data'!KO61</f>
        <v>0</v>
      </c>
      <c r="U61" s="184" t="e">
        <f>IF(ISNUMBER('Instrument Data'!OL61),'Instrument Data'!OL61,NA())</f>
        <v>#N/A</v>
      </c>
      <c r="V61" s="184" t="e">
        <f>IF(ISNUMBER('Instrument Data'!OM61),'Instrument Data'!OM61,NA())</f>
        <v>#N/A</v>
      </c>
      <c r="W61" s="184">
        <f>IF(ISNUMBER('Instrument Data'!ON61),'Instrument Data'!ON61,NA())</f>
        <v>288.69926264360089</v>
      </c>
      <c r="X61" s="184">
        <f>IF(ISNUMBER('Instrument Data'!OO61),'Instrument Data'!OO61,NA())</f>
        <v>21.297965806656819</v>
      </c>
      <c r="Y61" s="184">
        <f>IF(ISNUMBER('Instrument Data'!OP61),'Instrument Data'!OP61,NA())</f>
        <v>413.26291334904346</v>
      </c>
      <c r="Z61" s="184">
        <f>IF(ISNUMBER('Instrument Data'!OQ61),'Instrument Data'!OQ61,NA())</f>
        <v>22.883958839271013</v>
      </c>
      <c r="AA61" s="184">
        <f>IF(ISNUMBER('Instrument Data'!OR61),'Instrument Data'!OR61,NA())</f>
        <v>338.82421838807477</v>
      </c>
      <c r="AB61" s="184">
        <f>IF(ISNUMBER('Instrument Data'!OS61),'Instrument Data'!OS61,NA())</f>
        <v>35.807198064641348</v>
      </c>
      <c r="AC61" s="32">
        <f>IF(ISNUMBER('Instrument Data'!OT61),'Instrument Data'!OT61,NA())</f>
        <v>2916425302655530</v>
      </c>
      <c r="AD61" s="32">
        <f>IF(ISNUMBER('Instrument Data'!OU61),'Instrument Data'!OU61,NA())</f>
        <v>28996982650300</v>
      </c>
      <c r="AE61" s="32">
        <f>IF(ISNUMBER('Instrument Data'!OV61),'Instrument Data'!OV61,NA())</f>
        <v>517.39705369970295</v>
      </c>
      <c r="AF61" s="32">
        <f>IF(ISNUMBER('Instrument Data'!OW61),'Instrument Data'!OW61,NA())</f>
        <v>35.597779384102999</v>
      </c>
      <c r="AG61" s="184">
        <f>IF(ISNUMBER('Instrument Data'!WQ61),'Instrument Data'!WQ61,NA())</f>
        <v>28.939919830572933</v>
      </c>
      <c r="AH61" s="184" t="e">
        <f>'Instrument Data'!WR61</f>
        <v>#N/A</v>
      </c>
      <c r="AI61" s="184">
        <f>IF(ISNUMBER('Instrument Data'!WU61),'Instrument Data'!WU61,NA())</f>
        <v>286.43831222984664</v>
      </c>
      <c r="AJ61" s="184" t="e">
        <f>IF(ISNUMBER('Instrument Data'!WV61),'Instrument Data'!WV61,NA())</f>
        <v>#N/A</v>
      </c>
      <c r="AK61" s="32">
        <f>IF(ISNUMBER('Instrument Data'!XB61), 'Instrument Data'!XB61, NA())</f>
        <v>4194386044893157</v>
      </c>
      <c r="AL61" s="32">
        <f>IF(ISNUMBER('Instrument Data'!XC61), 'Instrument Data'!XC61, NA())</f>
        <v>728625742455862.87</v>
      </c>
      <c r="AM61" s="32">
        <f>IF(ISNUMBER('Instrument Data'!XD61), 'Instrument Data'!XD61, NA())</f>
        <v>323.64477948203432</v>
      </c>
      <c r="AN61" s="32">
        <f>IF(ISNUMBER('Instrument Data'!XE61), 'Instrument Data'!XE61, NA())</f>
        <v>30.22136774520613</v>
      </c>
      <c r="AO61" s="32">
        <f>IF(ISNUMBER('Instrument Data'!XF61), 'Instrument Data'!XF61, NA())</f>
        <v>354.25354430710865</v>
      </c>
      <c r="AP61" s="32">
        <f>IF(ISNUMBER('Instrument Data'!XG61), 'Instrument Data'!XG61, NA())</f>
        <v>44.42537905069134</v>
      </c>
      <c r="AQ61" s="202">
        <v>331.52026000000001</v>
      </c>
      <c r="AR61" s="202">
        <f t="shared" si="1"/>
        <v>70.860618905134487</v>
      </c>
      <c r="AS61" s="32" t="e">
        <f>IF(ISNUMBER('Instrument Data'!IY61), 'Instrument Data'!IY61, NA())</f>
        <v>#N/A</v>
      </c>
      <c r="AT61" s="32" t="e">
        <f>IF(ISNUMBER('Instrument Data'!IZ61), 'Instrument Data'!IZ61, NA())</f>
        <v>#N/A</v>
      </c>
    </row>
    <row r="62" spans="1:46" x14ac:dyDescent="0.3">
      <c r="A62" s="201">
        <f t="shared" si="2"/>
        <v>62</v>
      </c>
      <c r="B62" s="175">
        <f t="shared" si="0"/>
        <v>58</v>
      </c>
      <c r="C62" s="183">
        <f>'Instrument Data'!H62</f>
        <v>43129.740624999999</v>
      </c>
      <c r="D62" s="183">
        <f>'Instrument Data'!I62</f>
        <v>43129.742708333331</v>
      </c>
      <c r="E62" s="184" t="e">
        <f>IF(ISNUMBER('Instrument Data'!BH62),'Instrument Data'!BH62,NA())</f>
        <v>#N/A</v>
      </c>
      <c r="F62" s="184" t="e">
        <f>IF(ISNUMBER('Instrument Data'!BI62),'Instrument Data'!BI62,NA())</f>
        <v>#N/A</v>
      </c>
      <c r="G62" s="184" t="e">
        <f>IF(ISNUMBER('Instrument Data'!BJ62),'Instrument Data'!BJ62,NA())</f>
        <v>#N/A</v>
      </c>
      <c r="H62" s="184" t="e">
        <f>IF(ISNUMBER('Instrument Data'!BK62),'Instrument Data'!BK62,NA())</f>
        <v>#N/A</v>
      </c>
      <c r="I62" s="184" t="e">
        <f>IF(ISNUMBER('Instrument Data'!BL62),'Instrument Data'!BL62,NA())</f>
        <v>#N/A</v>
      </c>
      <c r="J62" s="184" t="e">
        <f>IF(ISNUMBER('Instrument Data'!BM62),'Instrument Data'!BM62,NA())</f>
        <v>#N/A</v>
      </c>
      <c r="K62" s="32" t="e">
        <f>IF(ISNUMBER('Instrument Data'!BP62),'Instrument Data'!BP62,NA())</f>
        <v>#N/A</v>
      </c>
      <c r="L62" s="32" t="e">
        <f>IF(ISNUMBER('Instrument Data'!BQ62),'Instrument Data'!BQ62,NA())</f>
        <v>#N/A</v>
      </c>
      <c r="M62" s="184" t="e">
        <f>IF(ISNUMBER('Instrument Data'!BT62),'Instrument Data'!BT62,NA())</f>
        <v>#N/A</v>
      </c>
      <c r="N62" s="184" t="e">
        <f>IF(ISNUMBER('Instrument Data'!BU62),'Instrument Data'!BU62,NA())</f>
        <v>#N/A</v>
      </c>
      <c r="O62" s="32" t="e">
        <f>'Instrument Data'!JB62</f>
        <v>#N/A</v>
      </c>
      <c r="P62" s="32" t="e">
        <f>'Instrument Data'!JC62</f>
        <v>#N/A</v>
      </c>
      <c r="Q62" s="32" t="e">
        <f>'Instrument Data'!JE62</f>
        <v>#N/A</v>
      </c>
      <c r="R62" s="32" t="e">
        <f>'Instrument Data'!JF62</f>
        <v>#N/A</v>
      </c>
      <c r="S62" s="32">
        <f>'Instrument Data'!KN62</f>
        <v>0</v>
      </c>
      <c r="T62" s="32">
        <f>'Instrument Data'!KO62</f>
        <v>0</v>
      </c>
      <c r="U62" s="184" t="e">
        <f>IF(ISNUMBER('Instrument Data'!OL62),'Instrument Data'!OL62,NA())</f>
        <v>#N/A</v>
      </c>
      <c r="V62" s="184" t="e">
        <f>IF(ISNUMBER('Instrument Data'!OM62),'Instrument Data'!OM62,NA())</f>
        <v>#N/A</v>
      </c>
      <c r="W62" s="184" t="e">
        <f>IF(ISNUMBER('Instrument Data'!ON62),'Instrument Data'!ON62,NA())</f>
        <v>#N/A</v>
      </c>
      <c r="X62" s="184">
        <f>IF(ISNUMBER('Instrument Data'!OO62),'Instrument Data'!OO62,NA())</f>
        <v>38.198894424008245</v>
      </c>
      <c r="Y62" s="184" t="e">
        <f>IF(ISNUMBER('Instrument Data'!OP62),'Instrument Data'!OP62,NA())</f>
        <v>#N/A</v>
      </c>
      <c r="Z62" s="184">
        <f>IF(ISNUMBER('Instrument Data'!OQ62),'Instrument Data'!OQ62,NA())</f>
        <v>-4.4939986587982768</v>
      </c>
      <c r="AA62" s="184" t="e">
        <f>IF(ISNUMBER('Instrument Data'!OR62),'Instrument Data'!OR62,NA())</f>
        <v>#N/A</v>
      </c>
      <c r="AB62" s="184">
        <f>IF(ISNUMBER('Instrument Data'!OS62),'Instrument Data'!OS62,NA())</f>
        <v>16.216818811874997</v>
      </c>
      <c r="AC62" s="32" t="e">
        <f>IF(ISNUMBER('Instrument Data'!OT62),'Instrument Data'!OT62,NA())</f>
        <v>#N/A</v>
      </c>
      <c r="AD62" s="32" t="e">
        <f>IF(ISNUMBER('Instrument Data'!OU62),'Instrument Data'!OU62,NA())</f>
        <v>#N/A</v>
      </c>
      <c r="AE62" s="32" t="e">
        <f>IF(ISNUMBER('Instrument Data'!OV62),'Instrument Data'!OV62,NA())</f>
        <v>#N/A</v>
      </c>
      <c r="AF62" s="32" t="e">
        <f>IF(ISNUMBER('Instrument Data'!OW62),'Instrument Data'!OW62,NA())</f>
        <v>#N/A</v>
      </c>
      <c r="AG62" s="184">
        <f>IF(ISNUMBER('Instrument Data'!WQ62),'Instrument Data'!WQ62,NA())</f>
        <v>2.6099505795511564</v>
      </c>
      <c r="AH62" s="184" t="e">
        <f>'Instrument Data'!WR62</f>
        <v>#N/A</v>
      </c>
      <c r="AI62" s="184">
        <f>IF(ISNUMBER('Instrument Data'!WU62),'Instrument Data'!WU62,NA())</f>
        <v>58.221974466910339</v>
      </c>
      <c r="AJ62" s="184" t="e">
        <f>IF(ISNUMBER('Instrument Data'!WV62),'Instrument Data'!WV62,NA())</f>
        <v>#N/A</v>
      </c>
      <c r="AK62" s="32">
        <f>IF(ISNUMBER('Instrument Data'!XB62), 'Instrument Data'!XB62, NA())</f>
        <v>8.9867354437187504E+16</v>
      </c>
      <c r="AL62" s="32">
        <f>IF(ISNUMBER('Instrument Data'!XC62), 'Instrument Data'!XC62, NA())</f>
        <v>9.4283022319273165E+17</v>
      </c>
      <c r="AM62" s="32">
        <f>IF(ISNUMBER('Instrument Data'!XD62), 'Instrument Data'!XD62, NA())</f>
        <v>1128.4640481888675</v>
      </c>
      <c r="AN62" s="32">
        <f>IF(ISNUMBER('Instrument Data'!XE62), 'Instrument Data'!XE62, NA())</f>
        <v>4231.8450229455984</v>
      </c>
      <c r="AO62" s="32">
        <f>IF(ISNUMBER('Instrument Data'!XF62), 'Instrument Data'!XF62, NA())</f>
        <v>1352.5458746340637</v>
      </c>
      <c r="AP62" s="32">
        <f>IF(ISNUMBER('Instrument Data'!XG62), 'Instrument Data'!XG62, NA())</f>
        <v>5474.0465751033198</v>
      </c>
      <c r="AQ62" s="202">
        <v>58.221977000000003</v>
      </c>
      <c r="AR62" s="202">
        <f t="shared" si="1"/>
        <v>27.578831451523488</v>
      </c>
      <c r="AS62" s="32" t="e">
        <f>IF(ISNUMBER('Instrument Data'!IY62), 'Instrument Data'!IY62, NA())</f>
        <v>#N/A</v>
      </c>
      <c r="AT62" s="32" t="e">
        <f>IF(ISNUMBER('Instrument Data'!IZ62), 'Instrument Data'!IZ62, NA())</f>
        <v>#N/A</v>
      </c>
    </row>
    <row r="63" spans="1:46" x14ac:dyDescent="0.3">
      <c r="A63" s="201">
        <f t="shared" si="2"/>
        <v>63</v>
      </c>
      <c r="B63" s="175">
        <f t="shared" si="0"/>
        <v>59</v>
      </c>
      <c r="C63" s="183">
        <f>'Instrument Data'!H63</f>
        <v>43129.743344907409</v>
      </c>
      <c r="D63" s="183">
        <f>'Instrument Data'!I63</f>
        <v>43129.74832175926</v>
      </c>
      <c r="E63" s="184">
        <f>IF(ISNUMBER('Instrument Data'!BH63),'Instrument Data'!BH63,NA())</f>
        <v>411.35981887129429</v>
      </c>
      <c r="F63" s="184">
        <f>IF(ISNUMBER('Instrument Data'!BI63),'Instrument Data'!BI63,NA())</f>
        <v>48.977072379141347</v>
      </c>
      <c r="G63" s="184">
        <f>IF(ISNUMBER('Instrument Data'!BJ63),'Instrument Data'!BJ63,NA())</f>
        <v>384.67276233592349</v>
      </c>
      <c r="H63" s="184">
        <f>IF(ISNUMBER('Instrument Data'!BK63),'Instrument Data'!BK63,NA())</f>
        <v>38.299200380922713</v>
      </c>
      <c r="I63" s="184">
        <f>IF(ISNUMBER('Instrument Data'!BL63),'Instrument Data'!BL63,NA())</f>
        <v>306.11752870468587</v>
      </c>
      <c r="J63" s="184">
        <f>IF(ISNUMBER('Instrument Data'!BM63),'Instrument Data'!BM63,NA())</f>
        <v>42.323962020876976</v>
      </c>
      <c r="K63" s="32">
        <f>IF(ISNUMBER('Instrument Data'!BP63),'Instrument Data'!BP63,NA())</f>
        <v>1494066730230785</v>
      </c>
      <c r="L63" s="32">
        <f>IF(ISNUMBER('Instrument Data'!BQ63),'Instrument Data'!BQ63,NA())</f>
        <v>1494769474750286.5</v>
      </c>
      <c r="M63" s="184">
        <f>IF(ISNUMBER('Instrument Data'!BT63),'Instrument Data'!BT63,NA())</f>
        <v>251.64969567338147</v>
      </c>
      <c r="N63" s="184">
        <f>IF(ISNUMBER('Instrument Data'!BU63),'Instrument Data'!BU63,NA())</f>
        <v>241.47615385337679</v>
      </c>
      <c r="O63" s="32" t="e">
        <f>'Instrument Data'!JB63</f>
        <v>#N/A</v>
      </c>
      <c r="P63" s="32" t="e">
        <f>'Instrument Data'!JC63</f>
        <v>#N/A</v>
      </c>
      <c r="Q63" s="32" t="e">
        <f>'Instrument Data'!JE63</f>
        <v>#N/A</v>
      </c>
      <c r="R63" s="32" t="e">
        <f>'Instrument Data'!JF63</f>
        <v>#N/A</v>
      </c>
      <c r="S63" s="32">
        <f>'Instrument Data'!KN63</f>
        <v>0</v>
      </c>
      <c r="T63" s="32">
        <f>'Instrument Data'!KO63</f>
        <v>0</v>
      </c>
      <c r="U63" s="184" t="e">
        <f>IF(ISNUMBER('Instrument Data'!OL63),'Instrument Data'!OL63,NA())</f>
        <v>#N/A</v>
      </c>
      <c r="V63" s="184" t="e">
        <f>IF(ISNUMBER('Instrument Data'!OM63),'Instrument Data'!OM63,NA())</f>
        <v>#N/A</v>
      </c>
      <c r="W63" s="184">
        <f>IF(ISNUMBER('Instrument Data'!ON63),'Instrument Data'!ON63,NA())</f>
        <v>332.76958522124067</v>
      </c>
      <c r="X63" s="184">
        <f>IF(ISNUMBER('Instrument Data'!OO63),'Instrument Data'!OO63,NA())</f>
        <v>24.999927075428506</v>
      </c>
      <c r="Y63" s="184">
        <f>IF(ISNUMBER('Instrument Data'!OP63),'Instrument Data'!OP63,NA())</f>
        <v>535.44355254434265</v>
      </c>
      <c r="Z63" s="184">
        <f>IF(ISNUMBER('Instrument Data'!OQ63),'Instrument Data'!OQ63,NA())</f>
        <v>44.727734381723899</v>
      </c>
      <c r="AA63" s="184">
        <f>IF(ISNUMBER('Instrument Data'!OR63),'Instrument Data'!OR63,NA())</f>
        <v>411.36892343093473</v>
      </c>
      <c r="AB63" s="184">
        <f>IF(ISNUMBER('Instrument Data'!OS63),'Instrument Data'!OS63,NA())</f>
        <v>78.600976250680546</v>
      </c>
      <c r="AC63" s="32">
        <f>IF(ISNUMBER('Instrument Data'!OT63),'Instrument Data'!OT63,NA())</f>
        <v>4016865694548410</v>
      </c>
      <c r="AD63" s="32">
        <f>IF(ISNUMBER('Instrument Data'!OU63),'Instrument Data'!OU63,NA())</f>
        <v>264262767832264</v>
      </c>
      <c r="AE63" s="32">
        <f>IF(ISNUMBER('Instrument Data'!OV63),'Instrument Data'!OV63,NA())</f>
        <v>601.15606490738401</v>
      </c>
      <c r="AF63" s="32">
        <f>IF(ISNUMBER('Instrument Data'!OW63),'Instrument Data'!OW63,NA())</f>
        <v>85.122013101178993</v>
      </c>
      <c r="AG63" s="184">
        <f>IF(ISNUMBER('Instrument Data'!WQ63),'Instrument Data'!WQ63,NA())</f>
        <v>40.001929277399448</v>
      </c>
      <c r="AH63" s="184" t="e">
        <f>'Instrument Data'!WR63</f>
        <v>#N/A</v>
      </c>
      <c r="AI63" s="184">
        <f>IF(ISNUMBER('Instrument Data'!WU63),'Instrument Data'!WU63,NA())</f>
        <v>341.70382515495686</v>
      </c>
      <c r="AJ63" s="184" t="e">
        <f>IF(ISNUMBER('Instrument Data'!WV63),'Instrument Data'!WV63,NA())</f>
        <v>#N/A</v>
      </c>
      <c r="AK63" s="32">
        <f>IF(ISNUMBER('Instrument Data'!XB63), 'Instrument Data'!XB63, NA())</f>
        <v>5859055439663144</v>
      </c>
      <c r="AL63" s="32">
        <f>IF(ISNUMBER('Instrument Data'!XC63), 'Instrument Data'!XC63, NA())</f>
        <v>1143613778462005.2</v>
      </c>
      <c r="AM63" s="32">
        <f>IF(ISNUMBER('Instrument Data'!XD63), 'Instrument Data'!XD63, NA())</f>
        <v>387.72315290736873</v>
      </c>
      <c r="AN63" s="32">
        <f>IF(ISNUMBER('Instrument Data'!XE63), 'Instrument Data'!XE63, NA())</f>
        <v>46.583326608841105</v>
      </c>
      <c r="AO63" s="32">
        <f>IF(ISNUMBER('Instrument Data'!XF63), 'Instrument Data'!XF63, NA())</f>
        <v>421.62164967337259</v>
      </c>
      <c r="AP63" s="32">
        <f>IF(ISNUMBER('Instrument Data'!XG63), 'Instrument Data'!XG63, NA())</f>
        <v>47.204781022621063</v>
      </c>
      <c r="AQ63" s="202">
        <v>399.97284000000002</v>
      </c>
      <c r="AR63" s="202">
        <f t="shared" si="1"/>
        <v>83.810088351621644</v>
      </c>
      <c r="AS63" s="32" t="e">
        <f>IF(ISNUMBER('Instrument Data'!IY63), 'Instrument Data'!IY63, NA())</f>
        <v>#N/A</v>
      </c>
      <c r="AT63" s="32" t="e">
        <f>IF(ISNUMBER('Instrument Data'!IZ63), 'Instrument Data'!IZ63, NA())</f>
        <v>#N/A</v>
      </c>
    </row>
    <row r="64" spans="1:46" x14ac:dyDescent="0.3">
      <c r="A64" s="201">
        <f t="shared" si="2"/>
        <v>64</v>
      </c>
      <c r="B64" s="175">
        <f t="shared" si="0"/>
        <v>60</v>
      </c>
      <c r="C64" s="183">
        <f>'Instrument Data'!H64</f>
        <v>43129.748726851853</v>
      </c>
      <c r="D64" s="183">
        <f>'Instrument Data'!I64</f>
        <v>43129.754282407404</v>
      </c>
      <c r="E64" s="184">
        <f>IF(ISNUMBER('Instrument Data'!BH64),'Instrument Data'!BH64,NA())</f>
        <v>232.62848096950194</v>
      </c>
      <c r="F64" s="184">
        <f>IF(ISNUMBER('Instrument Data'!BI64),'Instrument Data'!BI64,NA())</f>
        <v>30.112722464984813</v>
      </c>
      <c r="G64" s="184">
        <f>IF(ISNUMBER('Instrument Data'!BJ64),'Instrument Data'!BJ64,NA())</f>
        <v>276.24532609494605</v>
      </c>
      <c r="H64" s="184">
        <f>IF(ISNUMBER('Instrument Data'!BK64),'Instrument Data'!BK64,NA())</f>
        <v>28.51145634308125</v>
      </c>
      <c r="I64" s="184">
        <f>IF(ISNUMBER('Instrument Data'!BL64),'Instrument Data'!BL64,NA())</f>
        <v>267.50389217795907</v>
      </c>
      <c r="J64" s="184">
        <f>IF(ISNUMBER('Instrument Data'!BM64),'Instrument Data'!BM64,NA())</f>
        <v>36.553349888918021</v>
      </c>
      <c r="K64" s="32">
        <f>IF(ISNUMBER('Instrument Data'!BP64),'Instrument Data'!BP64,NA())</f>
        <v>2058708532656800</v>
      </c>
      <c r="L64" s="32">
        <f>IF(ISNUMBER('Instrument Data'!BQ64),'Instrument Data'!BQ64,NA())</f>
        <v>1929488601851483.2</v>
      </c>
      <c r="M64" s="184">
        <f>IF(ISNUMBER('Instrument Data'!BT64),'Instrument Data'!BT64,NA())</f>
        <v>229.26369967101309</v>
      </c>
      <c r="N64" s="184">
        <f>IF(ISNUMBER('Instrument Data'!BU64),'Instrument Data'!BU64,NA())</f>
        <v>201.35385877321687</v>
      </c>
      <c r="O64" s="32" t="e">
        <f>'Instrument Data'!JB64</f>
        <v>#N/A</v>
      </c>
      <c r="P64" s="32" t="e">
        <f>'Instrument Data'!JC64</f>
        <v>#N/A</v>
      </c>
      <c r="Q64" s="32" t="e">
        <f>'Instrument Data'!JE64</f>
        <v>#N/A</v>
      </c>
      <c r="R64" s="32" t="e">
        <f>'Instrument Data'!JF64</f>
        <v>#N/A</v>
      </c>
      <c r="S64" s="32">
        <f>'Instrument Data'!KN64</f>
        <v>0</v>
      </c>
      <c r="T64" s="32">
        <f>'Instrument Data'!KO64</f>
        <v>0</v>
      </c>
      <c r="U64" s="184" t="e">
        <f>IF(ISNUMBER('Instrument Data'!OL64),'Instrument Data'!OL64,NA())</f>
        <v>#N/A</v>
      </c>
      <c r="V64" s="184" t="e">
        <f>IF(ISNUMBER('Instrument Data'!OM64),'Instrument Data'!OM64,NA())</f>
        <v>#N/A</v>
      </c>
      <c r="W64" s="184">
        <f>IF(ISNUMBER('Instrument Data'!ON64),'Instrument Data'!ON64,NA())</f>
        <v>254.65554272458718</v>
      </c>
      <c r="X64" s="184">
        <f>IF(ISNUMBER('Instrument Data'!OO64),'Instrument Data'!OO64,NA())</f>
        <v>27.018804126538353</v>
      </c>
      <c r="Y64" s="184">
        <f>IF(ISNUMBER('Instrument Data'!OP64),'Instrument Data'!OP64,NA())</f>
        <v>408.21954643341496</v>
      </c>
      <c r="Z64" s="184">
        <f>IF(ISNUMBER('Instrument Data'!OQ64),'Instrument Data'!OQ64,NA())</f>
        <v>57.548794408030759</v>
      </c>
      <c r="AA64" s="184">
        <f>IF(ISNUMBER('Instrument Data'!OR64),'Instrument Data'!OR64,NA())</f>
        <v>328.35653490199508</v>
      </c>
      <c r="AB64" s="184">
        <f>IF(ISNUMBER('Instrument Data'!OS64),'Instrument Data'!OS64,NA())</f>
        <v>71.120881224896479</v>
      </c>
      <c r="AC64" s="32">
        <f>IF(ISNUMBER('Instrument Data'!OT64),'Instrument Data'!OT64,NA())</f>
        <v>5856434737301150</v>
      </c>
      <c r="AD64" s="32">
        <f>IF(ISNUMBER('Instrument Data'!OU64),'Instrument Data'!OU64,NA())</f>
        <v>334561983932372</v>
      </c>
      <c r="AE64" s="32">
        <f>IF(ISNUMBER('Instrument Data'!OV64),'Instrument Data'!OV64,NA())</f>
        <v>547.30042338005296</v>
      </c>
      <c r="AF64" s="32">
        <f>IF(ISNUMBER('Instrument Data'!OW64),'Instrument Data'!OW64,NA())</f>
        <v>63.046128194050503</v>
      </c>
      <c r="AG64" s="184">
        <f>IF(ISNUMBER('Instrument Data'!WQ64),'Instrument Data'!WQ64,NA())</f>
        <v>23.361353016437995</v>
      </c>
      <c r="AH64" s="184" t="e">
        <f>'Instrument Data'!WR64</f>
        <v>#N/A</v>
      </c>
      <c r="AI64" s="184">
        <f>IF(ISNUMBER('Instrument Data'!WU64),'Instrument Data'!WU64,NA())</f>
        <v>281.68784636520252</v>
      </c>
      <c r="AJ64" s="184" t="e">
        <f>IF(ISNUMBER('Instrument Data'!WV64),'Instrument Data'!WV64,NA())</f>
        <v>#N/A</v>
      </c>
      <c r="AK64" s="32">
        <f>IF(ISNUMBER('Instrument Data'!XB64), 'Instrument Data'!XB64, NA())</f>
        <v>8692198190263716</v>
      </c>
      <c r="AL64" s="32">
        <f>IF(ISNUMBER('Instrument Data'!XC64), 'Instrument Data'!XC64, NA())</f>
        <v>1554718365543759.7</v>
      </c>
      <c r="AM64" s="32">
        <f>IF(ISNUMBER('Instrument Data'!XD64), 'Instrument Data'!XD64, NA())</f>
        <v>321.18974959770185</v>
      </c>
      <c r="AN64" s="32">
        <f>IF(ISNUMBER('Instrument Data'!XE64), 'Instrument Data'!XE64, NA())</f>
        <v>33.439901484503821</v>
      </c>
      <c r="AO64" s="32">
        <f>IF(ISNUMBER('Instrument Data'!XF64), 'Instrument Data'!XF64, NA())</f>
        <v>371.9094188327378</v>
      </c>
      <c r="AP64" s="32">
        <f>IF(ISNUMBER('Instrument Data'!XG64), 'Instrument Data'!XG64, NA())</f>
        <v>36.08569483120678</v>
      </c>
      <c r="AQ64" s="202">
        <v>323.61345999999998</v>
      </c>
      <c r="AR64" s="202">
        <f t="shared" si="1"/>
        <v>69.383188595846931</v>
      </c>
      <c r="AS64" s="32" t="e">
        <f>IF(ISNUMBER('Instrument Data'!IY64), 'Instrument Data'!IY64, NA())</f>
        <v>#N/A</v>
      </c>
      <c r="AT64" s="32" t="e">
        <f>IF(ISNUMBER('Instrument Data'!IZ64), 'Instrument Data'!IZ64, NA())</f>
        <v>#N/A</v>
      </c>
    </row>
    <row r="65" spans="1:46" x14ac:dyDescent="0.3">
      <c r="A65" s="201">
        <f t="shared" si="2"/>
        <v>65</v>
      </c>
      <c r="B65" s="175">
        <f t="shared" si="0"/>
        <v>61</v>
      </c>
      <c r="C65" s="183">
        <f>'Instrument Data'!H65</f>
        <v>43129.754571759258</v>
      </c>
      <c r="D65" s="183">
        <f>'Instrument Data'!I65</f>
        <v>43129.760185185187</v>
      </c>
      <c r="E65" s="184">
        <f>IF(ISNUMBER('Instrument Data'!BH65),'Instrument Data'!BH65,NA())</f>
        <v>140.73426689685004</v>
      </c>
      <c r="F65" s="184">
        <f>IF(ISNUMBER('Instrument Data'!BI65),'Instrument Data'!BI65,NA())</f>
        <v>21.252075088328844</v>
      </c>
      <c r="G65" s="184">
        <f>IF(ISNUMBER('Instrument Data'!BJ65),'Instrument Data'!BJ65,NA())</f>
        <v>230.46438532309824</v>
      </c>
      <c r="H65" s="184">
        <f>IF(ISNUMBER('Instrument Data'!BK65),'Instrument Data'!BK65,NA())</f>
        <v>26.821713128592496</v>
      </c>
      <c r="I65" s="184">
        <f>IF(ISNUMBER('Instrument Data'!BL65),'Instrument Data'!BL65,NA())</f>
        <v>198.6260443292835</v>
      </c>
      <c r="J65" s="184">
        <f>IF(ISNUMBER('Instrument Data'!BM65),'Instrument Data'!BM65,NA())</f>
        <v>33.737179166499743</v>
      </c>
      <c r="K65" s="32">
        <f>IF(ISNUMBER('Instrument Data'!BP65),'Instrument Data'!BP65,NA())</f>
        <v>1951286313327338.5</v>
      </c>
      <c r="L65" s="32">
        <f>IF(ISNUMBER('Instrument Data'!BQ65),'Instrument Data'!BQ65,NA())</f>
        <v>2015455872621418</v>
      </c>
      <c r="M65" s="184">
        <f>IF(ISNUMBER('Instrument Data'!BT65),'Instrument Data'!BT65,NA())</f>
        <v>160.38010122048388</v>
      </c>
      <c r="N65" s="184">
        <f>IF(ISNUMBER('Instrument Data'!BU65),'Instrument Data'!BU65,NA())</f>
        <v>155.78185299569515</v>
      </c>
      <c r="O65" s="32" t="e">
        <f>'Instrument Data'!JB65</f>
        <v>#N/A</v>
      </c>
      <c r="P65" s="32" t="e">
        <f>'Instrument Data'!JC65</f>
        <v>#N/A</v>
      </c>
      <c r="Q65" s="32" t="e">
        <f>'Instrument Data'!JE65</f>
        <v>#N/A</v>
      </c>
      <c r="R65" s="32" t="e">
        <f>'Instrument Data'!JF65</f>
        <v>#N/A</v>
      </c>
      <c r="S65" s="32">
        <f>'Instrument Data'!KN65</f>
        <v>0</v>
      </c>
      <c r="T65" s="32">
        <f>'Instrument Data'!KO65</f>
        <v>0</v>
      </c>
      <c r="U65" s="184" t="e">
        <f>IF(ISNUMBER('Instrument Data'!OL65),'Instrument Data'!OL65,NA())</f>
        <v>#N/A</v>
      </c>
      <c r="V65" s="184" t="e">
        <f>IF(ISNUMBER('Instrument Data'!OM65),'Instrument Data'!OM65,NA())</f>
        <v>#N/A</v>
      </c>
      <c r="W65" s="184">
        <f>IF(ISNUMBER('Instrument Data'!ON65),'Instrument Data'!ON65,NA())</f>
        <v>175.39394503187691</v>
      </c>
      <c r="X65" s="184">
        <f>IF(ISNUMBER('Instrument Data'!OO65),'Instrument Data'!OO65,NA())</f>
        <v>27.708739288130825</v>
      </c>
      <c r="Y65" s="184">
        <f>IF(ISNUMBER('Instrument Data'!OP65),'Instrument Data'!OP65,NA())</f>
        <v>305.03323771851706</v>
      </c>
      <c r="Z65" s="184">
        <f>IF(ISNUMBER('Instrument Data'!OQ65),'Instrument Data'!OQ65,NA())</f>
        <v>36.071784723861377</v>
      </c>
      <c r="AA65" s="184">
        <f>IF(ISNUMBER('Instrument Data'!OR65),'Instrument Data'!OR65,NA())</f>
        <v>230.46063468210994</v>
      </c>
      <c r="AB65" s="184">
        <f>IF(ISNUMBER('Instrument Data'!OS65),'Instrument Data'!OS65,NA())</f>
        <v>51.723691531395581</v>
      </c>
      <c r="AC65" s="32">
        <f>IF(ISNUMBER('Instrument Data'!OT65),'Instrument Data'!OT65,NA())</f>
        <v>6115368925111900</v>
      </c>
      <c r="AD65" s="32">
        <f>IF(ISNUMBER('Instrument Data'!OU65),'Instrument Data'!OU65,NA())</f>
        <v>385999145164756</v>
      </c>
      <c r="AE65" s="32">
        <f>IF(ISNUMBER('Instrument Data'!OV65),'Instrument Data'!OV65,NA())</f>
        <v>424.189129362242</v>
      </c>
      <c r="AF65" s="32">
        <f>IF(ISNUMBER('Instrument Data'!OW65),'Instrument Data'!OW65,NA())</f>
        <v>57.440368376985397</v>
      </c>
      <c r="AG65" s="184">
        <f>IF(ISNUMBER('Instrument Data'!WQ65),'Instrument Data'!WQ65,NA())</f>
        <v>24.925447796429193</v>
      </c>
      <c r="AH65" s="184" t="e">
        <f>'Instrument Data'!WR65</f>
        <v>#N/A</v>
      </c>
      <c r="AI65" s="184">
        <f>IF(ISNUMBER('Instrument Data'!WU65),'Instrument Data'!WU65,NA())</f>
        <v>203.23826664780725</v>
      </c>
      <c r="AJ65" s="184" t="e">
        <f>IF(ISNUMBER('Instrument Data'!WV65),'Instrument Data'!WV65,NA())</f>
        <v>#N/A</v>
      </c>
      <c r="AK65" s="32">
        <f>IF(ISNUMBER('Instrument Data'!XB65), 'Instrument Data'!XB65, NA())</f>
        <v>8815793340326027</v>
      </c>
      <c r="AL65" s="32">
        <f>IF(ISNUMBER('Instrument Data'!XC65), 'Instrument Data'!XC65, NA())</f>
        <v>1806751362396871.2</v>
      </c>
      <c r="AM65" s="32">
        <f>IF(ISNUMBER('Instrument Data'!XD65), 'Instrument Data'!XD65, NA())</f>
        <v>241.19054356046229</v>
      </c>
      <c r="AN65" s="32">
        <f>IF(ISNUMBER('Instrument Data'!XE65), 'Instrument Data'!XE65, NA())</f>
        <v>29.225869703006804</v>
      </c>
      <c r="AO65" s="32">
        <f>IF(ISNUMBER('Instrument Data'!XF65), 'Instrument Data'!XF65, NA())</f>
        <v>288.93378056909074</v>
      </c>
      <c r="AP65" s="32">
        <f>IF(ISNUMBER('Instrument Data'!XG65), 'Instrument Data'!XG65, NA())</f>
        <v>31.296599385540393</v>
      </c>
      <c r="AQ65" s="202">
        <v>236.42157</v>
      </c>
      <c r="AR65" s="202">
        <f t="shared" si="1"/>
        <v>53.486506246441223</v>
      </c>
      <c r="AS65" s="32" t="e">
        <f>IF(ISNUMBER('Instrument Data'!IY65), 'Instrument Data'!IY65, NA())</f>
        <v>#N/A</v>
      </c>
      <c r="AT65" s="32" t="e">
        <f>IF(ISNUMBER('Instrument Data'!IZ65), 'Instrument Data'!IZ65, NA())</f>
        <v>#N/A</v>
      </c>
    </row>
    <row r="66" spans="1:46" x14ac:dyDescent="0.3">
      <c r="A66" s="201">
        <f t="shared" si="2"/>
        <v>66</v>
      </c>
      <c r="B66" s="175">
        <f t="shared" si="0"/>
        <v>62</v>
      </c>
      <c r="C66" s="183">
        <f>'Instrument Data'!H66</f>
        <v>43129.76059027778</v>
      </c>
      <c r="D66" s="183">
        <f>'Instrument Data'!I66</f>
        <v>43129.766145833331</v>
      </c>
      <c r="E66" s="184">
        <f>IF(ISNUMBER('Instrument Data'!BH66),'Instrument Data'!BH66,NA())</f>
        <v>84.060465091864359</v>
      </c>
      <c r="F66" s="184">
        <f>IF(ISNUMBER('Instrument Data'!BI66),'Instrument Data'!BI66,NA())</f>
        <v>19.451359747379872</v>
      </c>
      <c r="G66" s="184">
        <f>IF(ISNUMBER('Instrument Data'!BJ66),'Instrument Data'!BJ66,NA())</f>
        <v>126.36397500478213</v>
      </c>
      <c r="H66" s="184">
        <f>IF(ISNUMBER('Instrument Data'!BK66),'Instrument Data'!BK66,NA())</f>
        <v>31.24593977634537</v>
      </c>
      <c r="I66" s="184">
        <f>IF(ISNUMBER('Instrument Data'!BL66),'Instrument Data'!BL66,NA())</f>
        <v>105.0862271000954</v>
      </c>
      <c r="J66" s="184">
        <f>IF(ISNUMBER('Instrument Data'!BM66),'Instrument Data'!BM66,NA())</f>
        <v>49.458868875355364</v>
      </c>
      <c r="K66" s="32">
        <f>IF(ISNUMBER('Instrument Data'!BP66),'Instrument Data'!BP66,NA())</f>
        <v>1832357296701870.2</v>
      </c>
      <c r="L66" s="32">
        <f>IF(ISNUMBER('Instrument Data'!BQ66),'Instrument Data'!BQ66,NA())</f>
        <v>1551071382470942</v>
      </c>
      <c r="M66" s="184">
        <f>IF(ISNUMBER('Instrument Data'!BT66),'Instrument Data'!BT66,NA())</f>
        <v>109.62536183366704</v>
      </c>
      <c r="N66" s="184">
        <f>IF(ISNUMBER('Instrument Data'!BU66),'Instrument Data'!BU66,NA())</f>
        <v>86.584045453556143</v>
      </c>
      <c r="O66" s="32" t="e">
        <f>'Instrument Data'!JB66</f>
        <v>#N/A</v>
      </c>
      <c r="P66" s="32" t="e">
        <f>'Instrument Data'!JC66</f>
        <v>#N/A</v>
      </c>
      <c r="Q66" s="32" t="e">
        <f>'Instrument Data'!JE66</f>
        <v>#N/A</v>
      </c>
      <c r="R66" s="32" t="e">
        <f>'Instrument Data'!JF66</f>
        <v>#N/A</v>
      </c>
      <c r="S66" s="32">
        <f>'Instrument Data'!KN66</f>
        <v>0</v>
      </c>
      <c r="T66" s="32">
        <f>'Instrument Data'!KO66</f>
        <v>0</v>
      </c>
      <c r="U66" s="184" t="e">
        <f>IF(ISNUMBER('Instrument Data'!OL66),'Instrument Data'!OL66,NA())</f>
        <v>#N/A</v>
      </c>
      <c r="V66" s="184" t="e">
        <f>IF(ISNUMBER('Instrument Data'!OM66),'Instrument Data'!OM66,NA())</f>
        <v>#N/A</v>
      </c>
      <c r="W66" s="184">
        <f>IF(ISNUMBER('Instrument Data'!ON66),'Instrument Data'!ON66,NA())</f>
        <v>96.690868333565277</v>
      </c>
      <c r="X66" s="184">
        <f>IF(ISNUMBER('Instrument Data'!OO66),'Instrument Data'!OO66,NA())</f>
        <v>60.79304398316777</v>
      </c>
      <c r="Y66" s="184">
        <f>IF(ISNUMBER('Instrument Data'!OP66),'Instrument Data'!OP66,NA())</f>
        <v>133.82204717945305</v>
      </c>
      <c r="Z66" s="184">
        <f>IF(ISNUMBER('Instrument Data'!OQ66),'Instrument Data'!OQ66,NA())</f>
        <v>46.135999000167644</v>
      </c>
      <c r="AA66" s="184">
        <f>IF(ISNUMBER('Instrument Data'!OR66),'Instrument Data'!OR66,NA())</f>
        <v>125.46520344837785</v>
      </c>
      <c r="AB66" s="184">
        <f>IF(ISNUMBER('Instrument Data'!OS66),'Instrument Data'!OS66,NA())</f>
        <v>52.959132583863131</v>
      </c>
      <c r="AC66" s="32">
        <f>IF(ISNUMBER('Instrument Data'!OT66),'Instrument Data'!OT66,NA())</f>
        <v>5823726730148610</v>
      </c>
      <c r="AD66" s="32">
        <f>IF(ISNUMBER('Instrument Data'!OU66),'Instrument Data'!OU66,NA())</f>
        <v>734074838081819</v>
      </c>
      <c r="AE66" s="32">
        <f>IF(ISNUMBER('Instrument Data'!OV66),'Instrument Data'!OV66,NA())</f>
        <v>262.584871439908</v>
      </c>
      <c r="AF66" s="32">
        <f>IF(ISNUMBER('Instrument Data'!OW66),'Instrument Data'!OW66,NA())</f>
        <v>35.7513645952993</v>
      </c>
      <c r="AG66" s="184">
        <f>IF(ISNUMBER('Instrument Data'!WQ66),'Instrument Data'!WQ66,NA())</f>
        <v>16.435932351805793</v>
      </c>
      <c r="AH66" s="184" t="e">
        <f>'Instrument Data'!WR66</f>
        <v>#N/A</v>
      </c>
      <c r="AI66" s="184">
        <f>IF(ISNUMBER('Instrument Data'!WU66),'Instrument Data'!WU66,NA())</f>
        <v>102.95034550032197</v>
      </c>
      <c r="AJ66" s="184" t="e">
        <f>IF(ISNUMBER('Instrument Data'!WV66),'Instrument Data'!WV66,NA())</f>
        <v>#N/A</v>
      </c>
      <c r="AK66" s="32">
        <f>IF(ISNUMBER('Instrument Data'!XB66), 'Instrument Data'!XB66, NA())</f>
        <v>9380692410779302</v>
      </c>
      <c r="AL66" s="32">
        <f>IF(ISNUMBER('Instrument Data'!XC66), 'Instrument Data'!XC66, NA())</f>
        <v>3488148273919592</v>
      </c>
      <c r="AM66" s="32">
        <f>IF(ISNUMBER('Instrument Data'!XD66), 'Instrument Data'!XD66, NA())</f>
        <v>145.20831573573699</v>
      </c>
      <c r="AN66" s="32">
        <f>IF(ISNUMBER('Instrument Data'!XE66), 'Instrument Data'!XE66, NA())</f>
        <v>34.776507919916128</v>
      </c>
      <c r="AO66" s="32">
        <f>IF(ISNUMBER('Instrument Data'!XF66), 'Instrument Data'!XF66, NA())</f>
        <v>180.72606030591518</v>
      </c>
      <c r="AP66" s="32">
        <f>IF(ISNUMBER('Instrument Data'!XG66), 'Instrument Data'!XG66, NA())</f>
        <v>39.603689686898491</v>
      </c>
      <c r="AQ66" s="202">
        <v>127.94189</v>
      </c>
      <c r="AR66" s="202">
        <f t="shared" si="1"/>
        <v>35.773804503727085</v>
      </c>
      <c r="AS66" s="32" t="e">
        <f>IF(ISNUMBER('Instrument Data'!IY66), 'Instrument Data'!IY66, NA())</f>
        <v>#N/A</v>
      </c>
      <c r="AT66" s="32" t="e">
        <f>IF(ISNUMBER('Instrument Data'!IZ66), 'Instrument Data'!IZ66, NA())</f>
        <v>#N/A</v>
      </c>
    </row>
    <row r="67" spans="1:46" x14ac:dyDescent="0.3">
      <c r="A67" s="201">
        <f t="shared" si="2"/>
        <v>67</v>
      </c>
      <c r="B67" s="175">
        <f t="shared" si="0"/>
        <v>63</v>
      </c>
      <c r="C67" s="183">
        <f>'Instrument Data'!H67</f>
        <v>43129.766435185185</v>
      </c>
      <c r="D67" s="183">
        <f>'Instrument Data'!I67</f>
        <v>43129.771990740737</v>
      </c>
      <c r="E67" s="184" t="e">
        <f>IF(ISNUMBER('Instrument Data'!BH67),'Instrument Data'!BH67,NA())</f>
        <v>#N/A</v>
      </c>
      <c r="F67" s="184" t="e">
        <f>IF(ISNUMBER('Instrument Data'!BI67),'Instrument Data'!BI67,NA())</f>
        <v>#N/A</v>
      </c>
      <c r="G67" s="184">
        <f>IF(ISNUMBER('Instrument Data'!BJ67),'Instrument Data'!BJ67,NA())</f>
        <v>116.13311442336051</v>
      </c>
      <c r="H67" s="184">
        <f>IF(ISNUMBER('Instrument Data'!BK67),'Instrument Data'!BK67,NA())</f>
        <v>58.378502636959681</v>
      </c>
      <c r="I67" s="184">
        <f>IF(ISNUMBER('Instrument Data'!BL67),'Instrument Data'!BL67,NA())</f>
        <v>94.4997669257382</v>
      </c>
      <c r="J67" s="184">
        <f>IF(ISNUMBER('Instrument Data'!BM67),'Instrument Data'!BM67,NA())</f>
        <v>84.571883502317576</v>
      </c>
      <c r="K67" s="32" t="e">
        <f>IF(ISNUMBER('Instrument Data'!BP67),'Instrument Data'!BP67,NA())</f>
        <v>#N/A</v>
      </c>
      <c r="L67" s="32" t="e">
        <f>IF(ISNUMBER('Instrument Data'!BQ67),'Instrument Data'!BQ67,NA())</f>
        <v>#N/A</v>
      </c>
      <c r="M67" s="184" t="e">
        <f>IF(ISNUMBER('Instrument Data'!BT67),'Instrument Data'!BT67,NA())</f>
        <v>#N/A</v>
      </c>
      <c r="N67" s="184" t="e">
        <f>IF(ISNUMBER('Instrument Data'!BU67),'Instrument Data'!BU67,NA())</f>
        <v>#N/A</v>
      </c>
      <c r="O67" s="32" t="e">
        <f>'Instrument Data'!JB67</f>
        <v>#N/A</v>
      </c>
      <c r="P67" s="32" t="e">
        <f>'Instrument Data'!JC67</f>
        <v>#N/A</v>
      </c>
      <c r="Q67" s="32" t="e">
        <f>'Instrument Data'!JE67</f>
        <v>#N/A</v>
      </c>
      <c r="R67" s="32" t="e">
        <f>'Instrument Data'!JF67</f>
        <v>#N/A</v>
      </c>
      <c r="S67" s="32">
        <f>'Instrument Data'!KN67</f>
        <v>0</v>
      </c>
      <c r="T67" s="32">
        <f>'Instrument Data'!KO67</f>
        <v>0</v>
      </c>
      <c r="U67" s="184" t="e">
        <f>IF(ISNUMBER('Instrument Data'!OL67),'Instrument Data'!OL67,NA())</f>
        <v>#N/A</v>
      </c>
      <c r="V67" s="184" t="e">
        <f>IF(ISNUMBER('Instrument Data'!OM67),'Instrument Data'!OM67,NA())</f>
        <v>#N/A</v>
      </c>
      <c r="W67" s="184">
        <f>IF(ISNUMBER('Instrument Data'!ON67),'Instrument Data'!ON67,NA())</f>
        <v>56.440432113800533</v>
      </c>
      <c r="X67" s="184">
        <f>IF(ISNUMBER('Instrument Data'!OO67),'Instrument Data'!OO67,NA())</f>
        <v>47.485284189605572</v>
      </c>
      <c r="Y67" s="184">
        <f>IF(ISNUMBER('Instrument Data'!OP67),'Instrument Data'!OP67,NA())</f>
        <v>57.269650582904212</v>
      </c>
      <c r="Z67" s="184">
        <f>IF(ISNUMBER('Instrument Data'!OQ67),'Instrument Data'!OQ67,NA())</f>
        <v>69.086476101487463</v>
      </c>
      <c r="AA67" s="184">
        <f>IF(ISNUMBER('Instrument Data'!OR67),'Instrument Data'!OR67,NA())</f>
        <v>97.174711561768859</v>
      </c>
      <c r="AB67" s="184">
        <f>IF(ISNUMBER('Instrument Data'!OS67),'Instrument Data'!OS67,NA())</f>
        <v>77.714067526923273</v>
      </c>
      <c r="AC67" s="32">
        <f>IF(ISNUMBER('Instrument Data'!OT67),'Instrument Data'!OT67,NA())</f>
        <v>6373088927158810</v>
      </c>
      <c r="AD67" s="32">
        <f>IF(ISNUMBER('Instrument Data'!OU67),'Instrument Data'!OU67,NA())</f>
        <v>830125254725691</v>
      </c>
      <c r="AE67" s="32">
        <f>IF(ISNUMBER('Instrument Data'!OV67),'Instrument Data'!OV67,NA())</f>
        <v>328.77617263479902</v>
      </c>
      <c r="AF67" s="32">
        <f>IF(ISNUMBER('Instrument Data'!OW67),'Instrument Data'!OW67,NA())</f>
        <v>57.524020088812001</v>
      </c>
      <c r="AG67" s="184">
        <f>IF(ISNUMBER('Instrument Data'!WQ67),'Instrument Data'!WQ67,NA())</f>
        <v>10.264369319343276</v>
      </c>
      <c r="AH67" s="184" t="e">
        <f>'Instrument Data'!WR67</f>
        <v>#N/A</v>
      </c>
      <c r="AI67" s="184">
        <f>IF(ISNUMBER('Instrument Data'!WU67),'Instrument Data'!WU67,NA())</f>
        <v>83.694088296183622</v>
      </c>
      <c r="AJ67" s="184" t="e">
        <f>IF(ISNUMBER('Instrument Data'!WV67),'Instrument Data'!WV67,NA())</f>
        <v>#N/A</v>
      </c>
      <c r="AK67" s="32">
        <f>IF(ISNUMBER('Instrument Data'!XB67), 'Instrument Data'!XB67, NA())</f>
        <v>1.981806658380498E+16</v>
      </c>
      <c r="AL67" s="32">
        <f>IF(ISNUMBER('Instrument Data'!XC67), 'Instrument Data'!XC67, NA())</f>
        <v>2.6320494070905804E+16</v>
      </c>
      <c r="AM67" s="32">
        <f>IF(ISNUMBER('Instrument Data'!XD67), 'Instrument Data'!XD67, NA())</f>
        <v>164.19271690366514</v>
      </c>
      <c r="AN67" s="32">
        <f>IF(ISNUMBER('Instrument Data'!XE67), 'Instrument Data'!XE67, NA())</f>
        <v>94.633007470564365</v>
      </c>
      <c r="AO67" s="32">
        <f>IF(ISNUMBER('Instrument Data'!XF67), 'Instrument Data'!XF67, NA())</f>
        <v>190.04630739776016</v>
      </c>
      <c r="AP67" s="32">
        <f>IF(ISNUMBER('Instrument Data'!XG67), 'Instrument Data'!XG67, NA())</f>
        <v>91.965431991104381</v>
      </c>
      <c r="AQ67" s="202">
        <v>87.041122000000001</v>
      </c>
      <c r="AR67" s="202">
        <f t="shared" si="1"/>
        <v>30.463851968534041</v>
      </c>
      <c r="AS67" s="32" t="e">
        <f>IF(ISNUMBER('Instrument Data'!IY67), 'Instrument Data'!IY67, NA())</f>
        <v>#N/A</v>
      </c>
      <c r="AT67" s="32" t="e">
        <f>IF(ISNUMBER('Instrument Data'!IZ67), 'Instrument Data'!IZ67, NA())</f>
        <v>#N/A</v>
      </c>
    </row>
    <row r="68" spans="1:46" x14ac:dyDescent="0.3">
      <c r="A68" s="201">
        <f t="shared" si="2"/>
        <v>68</v>
      </c>
      <c r="B68" s="175">
        <f t="shared" si="0"/>
        <v>64</v>
      </c>
      <c r="C68" s="183" t="str">
        <f>'Instrument Data'!H68</f>
        <v/>
      </c>
      <c r="D68" s="183" t="str">
        <f>'Instrument Data'!I68</f>
        <v/>
      </c>
      <c r="E68" s="184" t="e">
        <f>IF(ISNUMBER('Instrument Data'!BH68),'Instrument Data'!BH68,NA())</f>
        <v>#N/A</v>
      </c>
      <c r="F68" s="184" t="e">
        <f>IF(ISNUMBER('Instrument Data'!BI68),'Instrument Data'!BI68,NA())</f>
        <v>#N/A</v>
      </c>
      <c r="G68" s="184" t="e">
        <f>IF(ISNUMBER('Instrument Data'!BJ68),'Instrument Data'!BJ68,NA())</f>
        <v>#N/A</v>
      </c>
      <c r="H68" s="184" t="e">
        <f>IF(ISNUMBER('Instrument Data'!BK68),'Instrument Data'!BK68,NA())</f>
        <v>#N/A</v>
      </c>
      <c r="I68" s="184" t="e">
        <f>IF(ISNUMBER('Instrument Data'!BL68),'Instrument Data'!BL68,NA())</f>
        <v>#N/A</v>
      </c>
      <c r="J68" s="184" t="e">
        <f>IF(ISNUMBER('Instrument Data'!BM68),'Instrument Data'!BM68,NA())</f>
        <v>#N/A</v>
      </c>
      <c r="K68" s="32" t="e">
        <f>IF(ISNUMBER('Instrument Data'!BP68),'Instrument Data'!BP68,NA())</f>
        <v>#N/A</v>
      </c>
      <c r="L68" s="32" t="e">
        <f>IF(ISNUMBER('Instrument Data'!BQ68),'Instrument Data'!BQ68,NA())</f>
        <v>#N/A</v>
      </c>
      <c r="M68" s="184" t="e">
        <f>IF(ISNUMBER('Instrument Data'!BT68),'Instrument Data'!BT68,NA())</f>
        <v>#N/A</v>
      </c>
      <c r="N68" s="184" t="e">
        <f>IF(ISNUMBER('Instrument Data'!BU68),'Instrument Data'!BU68,NA())</f>
        <v>#N/A</v>
      </c>
      <c r="O68" s="32" t="e">
        <f>'Instrument Data'!JB68</f>
        <v>#N/A</v>
      </c>
      <c r="P68" s="32" t="e">
        <f>'Instrument Data'!JC68</f>
        <v>#N/A</v>
      </c>
      <c r="Q68" s="32" t="e">
        <f>'Instrument Data'!JE68</f>
        <v>#N/A</v>
      </c>
      <c r="R68" s="32" t="e">
        <f>'Instrument Data'!JF68</f>
        <v>#N/A</v>
      </c>
      <c r="S68" s="32">
        <f>'Instrument Data'!KN68</f>
        <v>0</v>
      </c>
      <c r="T68" s="32">
        <f>'Instrument Data'!KO68</f>
        <v>0</v>
      </c>
      <c r="U68" s="184" t="e">
        <f>IF(ISNUMBER('Instrument Data'!OL68),'Instrument Data'!OL68,NA())</f>
        <v>#N/A</v>
      </c>
      <c r="V68" s="184" t="e">
        <f>IF(ISNUMBER('Instrument Data'!OM68),'Instrument Data'!OM68,NA())</f>
        <v>#N/A</v>
      </c>
      <c r="W68" s="184" t="e">
        <f>IF(ISNUMBER('Instrument Data'!ON68),'Instrument Data'!ON68,NA())</f>
        <v>#N/A</v>
      </c>
      <c r="X68" s="184" t="e">
        <f>IF(ISNUMBER('Instrument Data'!OO68),'Instrument Data'!OO68,NA())</f>
        <v>#N/A</v>
      </c>
      <c r="Y68" s="184" t="e">
        <f>IF(ISNUMBER('Instrument Data'!OP68),'Instrument Data'!OP68,NA())</f>
        <v>#N/A</v>
      </c>
      <c r="Z68" s="184" t="e">
        <f>IF(ISNUMBER('Instrument Data'!OQ68),'Instrument Data'!OQ68,NA())</f>
        <v>#N/A</v>
      </c>
      <c r="AA68" s="184" t="e">
        <f>IF(ISNUMBER('Instrument Data'!OR68),'Instrument Data'!OR68,NA())</f>
        <v>#N/A</v>
      </c>
      <c r="AB68" s="184" t="e">
        <f>IF(ISNUMBER('Instrument Data'!OS68),'Instrument Data'!OS68,NA())</f>
        <v>#N/A</v>
      </c>
      <c r="AC68" s="32" t="e">
        <f>IF(ISNUMBER('Instrument Data'!OT68),'Instrument Data'!OT68,NA())</f>
        <v>#N/A</v>
      </c>
      <c r="AD68" s="32" t="e">
        <f>IF(ISNUMBER('Instrument Data'!OU68),'Instrument Data'!OU68,NA())</f>
        <v>#N/A</v>
      </c>
      <c r="AE68" s="32" t="e">
        <f>IF(ISNUMBER('Instrument Data'!OV68),'Instrument Data'!OV68,NA())</f>
        <v>#N/A</v>
      </c>
      <c r="AF68" s="32" t="e">
        <f>IF(ISNUMBER('Instrument Data'!OW68),'Instrument Data'!OW68,NA())</f>
        <v>#N/A</v>
      </c>
      <c r="AG68" s="184" t="e">
        <f>IF(ISNUMBER('Instrument Data'!WQ68),'Instrument Data'!WQ68,NA())</f>
        <v>#N/A</v>
      </c>
      <c r="AH68" s="184">
        <f>'Instrument Data'!WR68</f>
        <v>0</v>
      </c>
      <c r="AI68" s="184" t="e">
        <f>IF(ISNUMBER('Instrument Data'!WU68),'Instrument Data'!WU68,NA())</f>
        <v>#N/A</v>
      </c>
      <c r="AJ68" s="184" t="e">
        <f>IF(ISNUMBER('Instrument Data'!WV68),'Instrument Data'!WV68,NA())</f>
        <v>#N/A</v>
      </c>
      <c r="AK68" s="32" t="e">
        <f>IF(ISNUMBER('Instrument Data'!XB68), 'Instrument Data'!XB68, NA())</f>
        <v>#N/A</v>
      </c>
      <c r="AL68" s="32" t="e">
        <f>IF(ISNUMBER('Instrument Data'!XC68), 'Instrument Data'!XC68, NA())</f>
        <v>#N/A</v>
      </c>
      <c r="AM68" s="32" t="e">
        <f>IF(ISNUMBER('Instrument Data'!XD68), 'Instrument Data'!XD68, NA())</f>
        <v>#N/A</v>
      </c>
      <c r="AN68" s="32" t="e">
        <f>IF(ISNUMBER('Instrument Data'!XE68), 'Instrument Data'!XE68, NA())</f>
        <v>#N/A</v>
      </c>
      <c r="AO68" s="32" t="e">
        <f>IF(ISNUMBER('Instrument Data'!XF68), 'Instrument Data'!XF68, NA())</f>
        <v>#N/A</v>
      </c>
      <c r="AP68" s="32" t="e">
        <f>IF(ISNUMBER('Instrument Data'!XG68), 'Instrument Data'!XG68, NA())</f>
        <v>#N/A</v>
      </c>
      <c r="AQ68" s="202"/>
      <c r="AR68" s="202">
        <f t="shared" si="1"/>
        <v>25</v>
      </c>
      <c r="AS68" s="32" t="e">
        <f>IF(ISNUMBER('Instrument Data'!IY68), 'Instrument Data'!IY68, NA())</f>
        <v>#N/A</v>
      </c>
      <c r="AT68" s="32" t="e">
        <f>IF(ISNUMBER('Instrument Data'!IZ68), 'Instrument Data'!IZ68, NA())</f>
        <v>#N/A</v>
      </c>
    </row>
    <row r="69" spans="1:46" x14ac:dyDescent="0.3">
      <c r="A69" s="201">
        <f t="shared" si="2"/>
        <v>69</v>
      </c>
      <c r="B69" s="175">
        <f t="shared" si="0"/>
        <v>65</v>
      </c>
      <c r="C69" s="183">
        <f>'Instrument Data'!H69</f>
        <v>43130.708333333336</v>
      </c>
      <c r="D69" s="183">
        <f>'Instrument Data'!I69</f>
        <v>43130.713888888888</v>
      </c>
      <c r="E69" s="184">
        <f>IF(ISNUMBER('Instrument Data'!BH69),'Instrument Data'!BH69,NA())</f>
        <v>32.102330919331251</v>
      </c>
      <c r="F69" s="184">
        <f>IF(ISNUMBER('Instrument Data'!BI69),'Instrument Data'!BI69,NA())</f>
        <v>11.391960877167854</v>
      </c>
      <c r="G69" s="184">
        <f>IF(ISNUMBER('Instrument Data'!BJ69),'Instrument Data'!BJ69,NA())</f>
        <v>33.720456818133322</v>
      </c>
      <c r="H69" s="184">
        <f>IF(ISNUMBER('Instrument Data'!BK69),'Instrument Data'!BK69,NA())</f>
        <v>12.518210576559087</v>
      </c>
      <c r="I69" s="184" t="e">
        <f>IF(ISNUMBER('Instrument Data'!BL69),'Instrument Data'!BL69,NA())</f>
        <v>#N/A</v>
      </c>
      <c r="J69" s="184" t="e">
        <f>IF(ISNUMBER('Instrument Data'!BM69),'Instrument Data'!BM69,NA())</f>
        <v>#N/A</v>
      </c>
      <c r="K69" s="32">
        <f>IF(ISNUMBER('Instrument Data'!BP69),'Instrument Data'!BP69,NA())</f>
        <v>1813555297421608.5</v>
      </c>
      <c r="L69" s="32">
        <f>IF(ISNUMBER('Instrument Data'!BQ69),'Instrument Data'!BQ69,NA())</f>
        <v>1884411120518977.2</v>
      </c>
      <c r="M69" s="184">
        <f>IF(ISNUMBER('Instrument Data'!BT69),'Instrument Data'!BT69,NA())</f>
        <v>63.129936020643648</v>
      </c>
      <c r="N69" s="184">
        <f>IF(ISNUMBER('Instrument Data'!BU69),'Instrument Data'!BU69,NA())</f>
        <v>54.848709869517954</v>
      </c>
      <c r="O69" s="32" t="e">
        <f>'Instrument Data'!JB69</f>
        <v>#N/A</v>
      </c>
      <c r="P69" s="32" t="e">
        <f>'Instrument Data'!JC69</f>
        <v>#N/A</v>
      </c>
      <c r="Q69" s="32" t="e">
        <f>'Instrument Data'!JE69</f>
        <v>#N/A</v>
      </c>
      <c r="R69" s="32" t="e">
        <f>'Instrument Data'!JF69</f>
        <v>#N/A</v>
      </c>
      <c r="S69" s="32">
        <f>'Instrument Data'!KN69</f>
        <v>0</v>
      </c>
      <c r="T69" s="32">
        <f>'Instrument Data'!KO69</f>
        <v>0</v>
      </c>
      <c r="U69" s="184">
        <f>IF(ISNUMBER('Instrument Data'!OL69),'Instrument Data'!OL69,NA())</f>
        <v>38.160182198285611</v>
      </c>
      <c r="V69" s="184">
        <f>IF(ISNUMBER('Instrument Data'!OM69),'Instrument Data'!OM69,NA())</f>
        <v>94.595830025523881</v>
      </c>
      <c r="W69" s="184" t="e">
        <f>IF(ISNUMBER('Instrument Data'!ON69),'Instrument Data'!ON69,NA())</f>
        <v>#N/A</v>
      </c>
      <c r="X69" s="184" t="e">
        <f>IF(ISNUMBER('Instrument Data'!OO69),'Instrument Data'!OO69,NA())</f>
        <v>#N/A</v>
      </c>
      <c r="Y69" s="184">
        <f>IF(ISNUMBER('Instrument Data'!OP69),'Instrument Data'!OP69,NA())</f>
        <v>23.454652805410682</v>
      </c>
      <c r="Z69" s="184">
        <f>IF(ISNUMBER('Instrument Data'!OQ69),'Instrument Data'!OQ69,NA())</f>
        <v>7.1986533845870744</v>
      </c>
      <c r="AA69" s="184">
        <f>IF(ISNUMBER('Instrument Data'!OR69),'Instrument Data'!OR69,NA())</f>
        <v>42.185594168967128</v>
      </c>
      <c r="AB69" s="184">
        <f>IF(ISNUMBER('Instrument Data'!OS69),'Instrument Data'!OS69,NA())</f>
        <v>14.560387401617987</v>
      </c>
      <c r="AC69" s="32">
        <f>IF(ISNUMBER('Instrument Data'!OT69),'Instrument Data'!OT69,NA())</f>
        <v>3645920509801490</v>
      </c>
      <c r="AD69" s="32">
        <f>IF(ISNUMBER('Instrument Data'!OU69),'Instrument Data'!OU69,NA())</f>
        <v>178584398596301</v>
      </c>
      <c r="AE69" s="32">
        <f>IF(ISNUMBER('Instrument Data'!OV69),'Instrument Data'!OV69,NA())</f>
        <v>83.184712416465004</v>
      </c>
      <c r="AF69" s="32">
        <f>IF(ISNUMBER('Instrument Data'!OW69),'Instrument Data'!OW69,NA())</f>
        <v>12.7918015596827</v>
      </c>
      <c r="AG69" s="184">
        <f>IF(ISNUMBER('Instrument Data'!WQ69),'Instrument Data'!WQ69,NA())</f>
        <v>1.1493237488146186</v>
      </c>
      <c r="AH69" s="184" t="e">
        <f>'Instrument Data'!WR69</f>
        <v>#N/A</v>
      </c>
      <c r="AI69" s="184">
        <f>IF(ISNUMBER('Instrument Data'!WU69),'Instrument Data'!WU69,NA())</f>
        <v>3.81556872076108</v>
      </c>
      <c r="AJ69" s="184" t="e">
        <f>IF(ISNUMBER('Instrument Data'!WV69),'Instrument Data'!WV69,NA())</f>
        <v>#N/A</v>
      </c>
      <c r="AK69" s="32">
        <f>IF(ISNUMBER('Instrument Data'!XB69), 'Instrument Data'!XB69, NA())</f>
        <v>2.6487679666001828E+16</v>
      </c>
      <c r="AL69" s="32">
        <f>IF(ISNUMBER('Instrument Data'!XC69), 'Instrument Data'!XC69, NA())</f>
        <v>7498950132238402</v>
      </c>
      <c r="AM69" s="32">
        <f>IF(ISNUMBER('Instrument Data'!XD69), 'Instrument Data'!XD69, NA())</f>
        <v>623.641200167379</v>
      </c>
      <c r="AN69" s="32">
        <f>IF(ISNUMBER('Instrument Data'!XE69), 'Instrument Data'!XE69, NA())</f>
        <v>1346.480154175563</v>
      </c>
      <c r="AO69" s="32">
        <f>IF(ISNUMBER('Instrument Data'!XF69), 'Instrument Data'!XF69, NA())</f>
        <v>628.99008100571211</v>
      </c>
      <c r="AP69" s="32">
        <f>IF(ISNUMBER('Instrument Data'!XG69), 'Instrument Data'!XG69, NA())</f>
        <v>1584.9748959640767</v>
      </c>
      <c r="AQ69" s="202">
        <v>19.482323000000001</v>
      </c>
      <c r="AR69" s="202">
        <f t="shared" si="1"/>
        <v>25.301826739961943</v>
      </c>
      <c r="AS69" s="32" t="e">
        <f>IF(ISNUMBER('Instrument Data'!IY69), 'Instrument Data'!IY69, NA())</f>
        <v>#N/A</v>
      </c>
      <c r="AT69" s="32" t="e">
        <f>IF(ISNUMBER('Instrument Data'!IZ69), 'Instrument Data'!IZ69, NA())</f>
        <v>#N/A</v>
      </c>
    </row>
    <row r="70" spans="1:46" x14ac:dyDescent="0.3">
      <c r="A70" s="201">
        <f t="shared" si="2"/>
        <v>70</v>
      </c>
      <c r="B70" s="175">
        <f t="shared" ref="B70:B105" si="3">B69+1</f>
        <v>66</v>
      </c>
      <c r="C70" s="183">
        <f>'Instrument Data'!H70</f>
        <v>43130.714236111111</v>
      </c>
      <c r="D70" s="183">
        <f>'Instrument Data'!I70</f>
        <v>43130.716365740744</v>
      </c>
      <c r="E70" s="184">
        <f>IF(ISNUMBER('Instrument Data'!BH70),'Instrument Data'!BH70,NA())</f>
        <v>273.26373534531518</v>
      </c>
      <c r="F70" s="184">
        <f>IF(ISNUMBER('Instrument Data'!BI70),'Instrument Data'!BI70,NA())</f>
        <v>35.581684279282726</v>
      </c>
      <c r="G70" s="184">
        <f>IF(ISNUMBER('Instrument Data'!BJ70),'Instrument Data'!BJ70,NA())</f>
        <v>179.80805838329226</v>
      </c>
      <c r="H70" s="184">
        <f>IF(ISNUMBER('Instrument Data'!BK70),'Instrument Data'!BK70,NA())</f>
        <v>17.903394845562705</v>
      </c>
      <c r="I70" s="184">
        <f>IF(ISNUMBER('Instrument Data'!BL70),'Instrument Data'!BL70,NA())</f>
        <v>184.24019187239861</v>
      </c>
      <c r="J70" s="184">
        <f>IF(ISNUMBER('Instrument Data'!BM70),'Instrument Data'!BM70,NA())</f>
        <v>23.071701246684707</v>
      </c>
      <c r="K70" s="32" t="e">
        <f>IF(ISNUMBER('Instrument Data'!BP70),'Instrument Data'!BP70,NA())</f>
        <v>#N/A</v>
      </c>
      <c r="L70" s="32">
        <f>IF(ISNUMBER('Instrument Data'!BQ70),'Instrument Data'!BQ70,NA())</f>
        <v>1685364768972616.2</v>
      </c>
      <c r="M70" s="184" t="e">
        <f>IF(ISNUMBER('Instrument Data'!BT70),'Instrument Data'!BT70,NA())</f>
        <v>#N/A</v>
      </c>
      <c r="N70" s="184">
        <f>IF(ISNUMBER('Instrument Data'!BU70),'Instrument Data'!BU70,NA())</f>
        <v>239.63864803205487</v>
      </c>
      <c r="O70" s="32" t="e">
        <f>'Instrument Data'!JB70</f>
        <v>#N/A</v>
      </c>
      <c r="P70" s="32" t="e">
        <f>'Instrument Data'!JC70</f>
        <v>#N/A</v>
      </c>
      <c r="Q70" s="32" t="e">
        <f>'Instrument Data'!JE70</f>
        <v>#N/A</v>
      </c>
      <c r="R70" s="32" t="e">
        <f>'Instrument Data'!JF70</f>
        <v>#N/A</v>
      </c>
      <c r="S70" s="32">
        <f>'Instrument Data'!KN70</f>
        <v>0</v>
      </c>
      <c r="T70" s="32">
        <f>'Instrument Data'!KO70</f>
        <v>0</v>
      </c>
      <c r="U70" s="184">
        <f>IF(ISNUMBER('Instrument Data'!OL70),'Instrument Data'!OL70,NA())</f>
        <v>262.55782206147524</v>
      </c>
      <c r="V70" s="184">
        <f>IF(ISNUMBER('Instrument Data'!OM70),'Instrument Data'!OM70,NA())</f>
        <v>32.810746617233704</v>
      </c>
      <c r="W70" s="184" t="e">
        <f>IF(ISNUMBER('Instrument Data'!ON70),'Instrument Data'!ON70,NA())</f>
        <v>#N/A</v>
      </c>
      <c r="X70" s="184" t="e">
        <f>IF(ISNUMBER('Instrument Data'!OO70),'Instrument Data'!OO70,NA())</f>
        <v>#N/A</v>
      </c>
      <c r="Y70" s="184">
        <f>IF(ISNUMBER('Instrument Data'!OP70),'Instrument Data'!OP70,NA())</f>
        <v>264.49195080561964</v>
      </c>
      <c r="Z70" s="184">
        <f>IF(ISNUMBER('Instrument Data'!OQ70),'Instrument Data'!OQ70,NA())</f>
        <v>6.6465896931790924</v>
      </c>
      <c r="AA70" s="184">
        <f>IF(ISNUMBER('Instrument Data'!OR70),'Instrument Data'!OR70,NA())</f>
        <v>238.74493213993358</v>
      </c>
      <c r="AB70" s="184">
        <f>IF(ISNUMBER('Instrument Data'!OS70),'Instrument Data'!OS70,NA())</f>
        <v>28.120312613520106</v>
      </c>
      <c r="AC70" s="32">
        <f>IF(ISNUMBER('Instrument Data'!OT70),'Instrument Data'!OT70,NA())</f>
        <v>2509494896873070</v>
      </c>
      <c r="AD70" s="32">
        <f>IF(ISNUMBER('Instrument Data'!OU70),'Instrument Data'!OU70,NA())</f>
        <v>88599616134483.297</v>
      </c>
      <c r="AE70" s="32">
        <f>IF(ISNUMBER('Instrument Data'!OV70),'Instrument Data'!OV70,NA())</f>
        <v>317.81665179734398</v>
      </c>
      <c r="AF70" s="32">
        <f>IF(ISNUMBER('Instrument Data'!OW70),'Instrument Data'!OW70,NA())</f>
        <v>29.891567691008099</v>
      </c>
      <c r="AG70" s="184">
        <f>IF(ISNUMBER('Instrument Data'!WQ70),'Instrument Data'!WQ70,NA())</f>
        <v>19.945490449798843</v>
      </c>
      <c r="AH70" s="184" t="e">
        <f>'Instrument Data'!WR70</f>
        <v>#N/A</v>
      </c>
      <c r="AI70" s="184">
        <f>IF(ISNUMBER('Instrument Data'!WU70),'Instrument Data'!WU70,NA())</f>
        <v>179.23403252324167</v>
      </c>
      <c r="AJ70" s="184" t="e">
        <f>IF(ISNUMBER('Instrument Data'!WV70),'Instrument Data'!WV70,NA())</f>
        <v>#N/A</v>
      </c>
      <c r="AK70" s="32">
        <f>IF(ISNUMBER('Instrument Data'!XB70), 'Instrument Data'!XB70, NA())</f>
        <v>3856979692111801</v>
      </c>
      <c r="AL70" s="32">
        <f>IF(ISNUMBER('Instrument Data'!XC70), 'Instrument Data'!XC70, NA())</f>
        <v>298112508618841.69</v>
      </c>
      <c r="AM70" s="32">
        <f>IF(ISNUMBER('Instrument Data'!XD70), 'Instrument Data'!XD70, NA())</f>
        <v>217.76813064326362</v>
      </c>
      <c r="AN70" s="32">
        <f>IF(ISNUMBER('Instrument Data'!XE70), 'Instrument Data'!XE70, NA())</f>
        <v>13.002191579439419</v>
      </c>
      <c r="AO70" s="32">
        <f>IF(ISNUMBER('Instrument Data'!XF70), 'Instrument Data'!XF70, NA())</f>
        <v>234.9593563265843</v>
      </c>
      <c r="AP70" s="32">
        <f>IF(ISNUMBER('Instrument Data'!XG70), 'Instrument Data'!XG70, NA())</f>
        <v>17.223978166704406</v>
      </c>
      <c r="AQ70" s="202">
        <v>231.02724000000001</v>
      </c>
      <c r="AR70" s="202">
        <f t="shared" si="1"/>
        <v>52.535163698999781</v>
      </c>
      <c r="AS70" s="32">
        <f>IF(ISNUMBER('Instrument Data'!IY70), 'Instrument Data'!IY70, NA())</f>
        <v>17.660217970421666</v>
      </c>
      <c r="AT70" s="32">
        <f>IF(ISNUMBER('Instrument Data'!IZ70), 'Instrument Data'!IZ70, NA())</f>
        <v>3.0996574480242018</v>
      </c>
    </row>
    <row r="71" spans="1:46" x14ac:dyDescent="0.3">
      <c r="A71" s="201">
        <f t="shared" si="2"/>
        <v>71</v>
      </c>
      <c r="B71" s="175">
        <f t="shared" si="3"/>
        <v>67</v>
      </c>
      <c r="C71" s="183">
        <f>'Instrument Data'!H71</f>
        <v>43130.717013888891</v>
      </c>
      <c r="D71" s="183">
        <f>'Instrument Data'!I71</f>
        <v>43130.719039351854</v>
      </c>
      <c r="E71" s="184">
        <f>IF(ISNUMBER('Instrument Data'!BH71),'Instrument Data'!BH71,NA())</f>
        <v>6.4372386299139794</v>
      </c>
      <c r="F71" s="184">
        <f>IF(ISNUMBER('Instrument Data'!BI71),'Instrument Data'!BI71,NA())</f>
        <v>3.3899468117778113</v>
      </c>
      <c r="G71" s="184">
        <f>IF(ISNUMBER('Instrument Data'!BJ71),'Instrument Data'!BJ71,NA())</f>
        <v>23.011041650733151</v>
      </c>
      <c r="H71" s="184">
        <f>IF(ISNUMBER('Instrument Data'!BK71),'Instrument Data'!BK71,NA())</f>
        <v>14.882049877269665</v>
      </c>
      <c r="I71" s="184">
        <f>IF(ISNUMBER('Instrument Data'!BL71),'Instrument Data'!BL71,NA())</f>
        <v>22.328752739864168</v>
      </c>
      <c r="J71" s="184">
        <f>IF(ISNUMBER('Instrument Data'!BM71),'Instrument Data'!BM71,NA())</f>
        <v>48.14388136955354</v>
      </c>
      <c r="K71" s="32">
        <f>IF(ISNUMBER('Instrument Data'!BP71),'Instrument Data'!BP71,NA())</f>
        <v>1433243810758313.7</v>
      </c>
      <c r="L71" s="32">
        <f>IF(ISNUMBER('Instrument Data'!BQ71),'Instrument Data'!BQ71,NA())</f>
        <v>1454892538694187.7</v>
      </c>
      <c r="M71" s="184">
        <f>IF(ISNUMBER('Instrument Data'!BT71),'Instrument Data'!BT71,NA())</f>
        <v>45.154662245713929</v>
      </c>
      <c r="N71" s="184">
        <f>IF(ISNUMBER('Instrument Data'!BU71),'Instrument Data'!BU71,NA())</f>
        <v>32.970751927952008</v>
      </c>
      <c r="O71" s="32" t="e">
        <f>'Instrument Data'!JB71</f>
        <v>#N/A</v>
      </c>
      <c r="P71" s="32" t="e">
        <f>'Instrument Data'!JC71</f>
        <v>#N/A</v>
      </c>
      <c r="Q71" s="32" t="e">
        <f>'Instrument Data'!JE71</f>
        <v>#N/A</v>
      </c>
      <c r="R71" s="32" t="e">
        <f>'Instrument Data'!JF71</f>
        <v>#N/A</v>
      </c>
      <c r="S71" s="32">
        <f>'Instrument Data'!KN71</f>
        <v>0</v>
      </c>
      <c r="T71" s="32">
        <f>'Instrument Data'!KO71</f>
        <v>0</v>
      </c>
      <c r="U71" s="184">
        <f>IF(ISNUMBER('Instrument Data'!OL71),'Instrument Data'!OL71,NA())</f>
        <v>23.93681715800604</v>
      </c>
      <c r="V71" s="184">
        <f>IF(ISNUMBER('Instrument Data'!OM71),'Instrument Data'!OM71,NA())</f>
        <v>105.75042853235125</v>
      </c>
      <c r="W71" s="184" t="e">
        <f>IF(ISNUMBER('Instrument Data'!ON71),'Instrument Data'!ON71,NA())</f>
        <v>#N/A</v>
      </c>
      <c r="X71" s="184" t="e">
        <f>IF(ISNUMBER('Instrument Data'!OO71),'Instrument Data'!OO71,NA())</f>
        <v>#N/A</v>
      </c>
      <c r="Y71" s="184">
        <f>IF(ISNUMBER('Instrument Data'!OP71),'Instrument Data'!OP71,NA())</f>
        <v>-4.5342340386865523</v>
      </c>
      <c r="Z71" s="184">
        <f>IF(ISNUMBER('Instrument Data'!OQ71),'Instrument Data'!OQ71,NA())</f>
        <v>-3.5608205997827462</v>
      </c>
      <c r="AA71" s="184">
        <f>IF(ISNUMBER('Instrument Data'!OR71),'Instrument Data'!OR71,NA())</f>
        <v>26.182497008942118</v>
      </c>
      <c r="AB71" s="184">
        <f>IF(ISNUMBER('Instrument Data'!OS71),'Instrument Data'!OS71,NA())</f>
        <v>7.4042221430306556</v>
      </c>
      <c r="AC71" s="32">
        <f>IF(ISNUMBER('Instrument Data'!OT71),'Instrument Data'!OT71,NA())</f>
        <v>2568666062089380</v>
      </c>
      <c r="AD71" s="32">
        <f>IF(ISNUMBER('Instrument Data'!OU71),'Instrument Data'!OU71,NA())</f>
        <v>359473390505175</v>
      </c>
      <c r="AE71" s="32">
        <f>IF(ISNUMBER('Instrument Data'!OV71),'Instrument Data'!OV71,NA())</f>
        <v>48.0222234682535</v>
      </c>
      <c r="AF71" s="32">
        <f>IF(ISNUMBER('Instrument Data'!OW71),'Instrument Data'!OW71,NA())</f>
        <v>13.689902099314301</v>
      </c>
      <c r="AG71" s="184">
        <f>IF(ISNUMBER('Instrument Data'!WQ71),'Instrument Data'!WQ71,NA())</f>
        <v>12.444228290251468</v>
      </c>
      <c r="AH71" s="184" t="e">
        <f>'Instrument Data'!WR71</f>
        <v>#N/A</v>
      </c>
      <c r="AI71" s="184">
        <f>IF(ISNUMBER('Instrument Data'!WU71),'Instrument Data'!WU71,NA())</f>
        <v>12.485847782861004</v>
      </c>
      <c r="AJ71" s="184" t="e">
        <f>IF(ISNUMBER('Instrument Data'!WV71),'Instrument Data'!WV71,NA())</f>
        <v>#N/A</v>
      </c>
      <c r="AK71" s="32">
        <f>IF(ISNUMBER('Instrument Data'!XB71), 'Instrument Data'!XB71, NA())</f>
        <v>5991140585444740</v>
      </c>
      <c r="AL71" s="32">
        <f>IF(ISNUMBER('Instrument Data'!XC71), 'Instrument Data'!XC71, NA())</f>
        <v>1011479791279633.9</v>
      </c>
      <c r="AM71" s="32">
        <f>IF(ISNUMBER('Instrument Data'!XD71), 'Instrument Data'!XD71, NA())</f>
        <v>94.247473917198562</v>
      </c>
      <c r="AN71" s="32">
        <f>IF(ISNUMBER('Instrument Data'!XE71), 'Instrument Data'!XE71, NA())</f>
        <v>21.449156254490358</v>
      </c>
      <c r="AO71" s="32">
        <f>IF(ISNUMBER('Instrument Data'!XF71), 'Instrument Data'!XF71, NA())</f>
        <v>86.954555374407605</v>
      </c>
      <c r="AP71" s="32">
        <f>IF(ISNUMBER('Instrument Data'!XG71), 'Instrument Data'!XG71, NA())</f>
        <v>25.104891359958604</v>
      </c>
      <c r="AQ71" s="202">
        <v>36.426003000000001</v>
      </c>
      <c r="AR71" s="202">
        <f t="shared" ref="AR71:AR105" si="4">SQRT(25^2+(AQ71*0.2)^2)</f>
        <v>26.039856907867993</v>
      </c>
      <c r="AS71" s="32" t="e">
        <f>IF(ISNUMBER('Instrument Data'!IY71), 'Instrument Data'!IY71, NA())</f>
        <v>#N/A</v>
      </c>
      <c r="AT71" s="32" t="e">
        <f>IF(ISNUMBER('Instrument Data'!IZ71), 'Instrument Data'!IZ71, NA())</f>
        <v>#N/A</v>
      </c>
    </row>
    <row r="72" spans="1:46" x14ac:dyDescent="0.3">
      <c r="A72" s="201">
        <f t="shared" ref="A72:A105" si="5">A71+1</f>
        <v>72</v>
      </c>
      <c r="B72" s="175">
        <f t="shared" si="3"/>
        <v>68</v>
      </c>
      <c r="C72" s="183">
        <f>'Instrument Data'!H72</f>
        <v>43130.719386574077</v>
      </c>
      <c r="D72" s="183">
        <f>'Instrument Data'!I72</f>
        <v>43130.724247685182</v>
      </c>
      <c r="E72" s="184">
        <f>IF(ISNUMBER('Instrument Data'!BH72),'Instrument Data'!BH72,NA())</f>
        <v>299.88165625394879</v>
      </c>
      <c r="F72" s="184">
        <f>IF(ISNUMBER('Instrument Data'!BI72),'Instrument Data'!BI72,NA())</f>
        <v>22.518773228161592</v>
      </c>
      <c r="G72" s="184">
        <f>IF(ISNUMBER('Instrument Data'!BJ72),'Instrument Data'!BJ72,NA())</f>
        <v>204.29859478037727</v>
      </c>
      <c r="H72" s="184">
        <f>IF(ISNUMBER('Instrument Data'!BK72),'Instrument Data'!BK72,NA())</f>
        <v>17.183980756166363</v>
      </c>
      <c r="I72" s="184">
        <f>IF(ISNUMBER('Instrument Data'!BL72),'Instrument Data'!BL72,NA())</f>
        <v>190.22974114540949</v>
      </c>
      <c r="J72" s="184">
        <f>IF(ISNUMBER('Instrument Data'!BM72),'Instrument Data'!BM72,NA())</f>
        <v>21.123408829665827</v>
      </c>
      <c r="K72" s="32">
        <f>IF(ISNUMBER('Instrument Data'!BP72),'Instrument Data'!BP72,NA())</f>
        <v>2203074357304329.5</v>
      </c>
      <c r="L72" s="32">
        <f>IF(ISNUMBER('Instrument Data'!BQ72),'Instrument Data'!BQ72,NA())</f>
        <v>2152261413497718.5</v>
      </c>
      <c r="M72" s="184">
        <f>IF(ISNUMBER('Instrument Data'!BT72),'Instrument Data'!BT72,NA())</f>
        <v>271.47228522385802</v>
      </c>
      <c r="N72" s="184">
        <f>IF(ISNUMBER('Instrument Data'!BU72),'Instrument Data'!BU72,NA())</f>
        <v>275.51077520956534</v>
      </c>
      <c r="O72" s="32" t="e">
        <f>'Instrument Data'!JB72</f>
        <v>#N/A</v>
      </c>
      <c r="P72" s="32" t="e">
        <f>'Instrument Data'!JC72</f>
        <v>#N/A</v>
      </c>
      <c r="Q72" s="32" t="e">
        <f>'Instrument Data'!JE72</f>
        <v>#N/A</v>
      </c>
      <c r="R72" s="32" t="e">
        <f>'Instrument Data'!JF72</f>
        <v>#N/A</v>
      </c>
      <c r="S72" s="32">
        <f>'Instrument Data'!KN72</f>
        <v>0</v>
      </c>
      <c r="T72" s="32">
        <f>'Instrument Data'!KO72</f>
        <v>0</v>
      </c>
      <c r="U72" s="184">
        <f>IF(ISNUMBER('Instrument Data'!OL72),'Instrument Data'!OL72,NA())</f>
        <v>286.41893192923777</v>
      </c>
      <c r="V72" s="184">
        <f>IF(ISNUMBER('Instrument Data'!OM72),'Instrument Data'!OM72,NA())</f>
        <v>37.158016103697264</v>
      </c>
      <c r="W72" s="184" t="e">
        <f>IF(ISNUMBER('Instrument Data'!ON72),'Instrument Data'!ON72,NA())</f>
        <v>#N/A</v>
      </c>
      <c r="X72" s="184" t="e">
        <f>IF(ISNUMBER('Instrument Data'!OO72),'Instrument Data'!OO72,NA())</f>
        <v>#N/A</v>
      </c>
      <c r="Y72" s="184">
        <f>IF(ISNUMBER('Instrument Data'!OP72),'Instrument Data'!OP72,NA())</f>
        <v>302.46624292406256</v>
      </c>
      <c r="Z72" s="184">
        <f>IF(ISNUMBER('Instrument Data'!OQ72),'Instrument Data'!OQ72,NA())</f>
        <v>30.745146053927797</v>
      </c>
      <c r="AA72" s="184">
        <f>IF(ISNUMBER('Instrument Data'!OR72),'Instrument Data'!OR72,NA())</f>
        <v>253.36632732506862</v>
      </c>
      <c r="AB72" s="184">
        <f>IF(ISNUMBER('Instrument Data'!OS72),'Instrument Data'!OS72,NA())</f>
        <v>31.883970256903922</v>
      </c>
      <c r="AC72" s="32">
        <f>IF(ISNUMBER('Instrument Data'!OT72),'Instrument Data'!OT72,NA())</f>
        <v>3095738024132430</v>
      </c>
      <c r="AD72" s="32">
        <f>IF(ISNUMBER('Instrument Data'!OU72),'Instrument Data'!OU72,NA())</f>
        <v>126235652025721</v>
      </c>
      <c r="AE72" s="32">
        <f>IF(ISNUMBER('Instrument Data'!OV72),'Instrument Data'!OV72,NA())</f>
        <v>360.23137508642498</v>
      </c>
      <c r="AF72" s="32">
        <f>IF(ISNUMBER('Instrument Data'!OW72),'Instrument Data'!OW72,NA())</f>
        <v>29.541790496457999</v>
      </c>
      <c r="AG72" s="184">
        <f>IF(ISNUMBER('Instrument Data'!WQ72),'Instrument Data'!WQ72,NA())</f>
        <v>38.637943469103384</v>
      </c>
      <c r="AH72" s="184" t="e">
        <f>'Instrument Data'!WR72</f>
        <v>#N/A</v>
      </c>
      <c r="AI72" s="184">
        <f>IF(ISNUMBER('Instrument Data'!WU72),'Instrument Data'!WU72,NA())</f>
        <v>209.69027145301197</v>
      </c>
      <c r="AJ72" s="184" t="e">
        <f>IF(ISNUMBER('Instrument Data'!WV72),'Instrument Data'!WV72,NA())</f>
        <v>#N/A</v>
      </c>
      <c r="AK72" s="32">
        <f>IF(ISNUMBER('Instrument Data'!XB72), 'Instrument Data'!XB72, NA())</f>
        <v>5019726512171786</v>
      </c>
      <c r="AL72" s="32">
        <f>IF(ISNUMBER('Instrument Data'!XC72), 'Instrument Data'!XC72, NA())</f>
        <v>383286223602388.94</v>
      </c>
      <c r="AM72" s="32">
        <f>IF(ISNUMBER('Instrument Data'!XD72), 'Instrument Data'!XD72, NA())</f>
        <v>255.04255920545694</v>
      </c>
      <c r="AN72" s="32">
        <f>IF(ISNUMBER('Instrument Data'!XE72), 'Instrument Data'!XE72, NA())</f>
        <v>11.992043755553254</v>
      </c>
      <c r="AO72" s="32">
        <f>IF(ISNUMBER('Instrument Data'!XF72), 'Instrument Data'!XF72, NA())</f>
        <v>278.72337636585451</v>
      </c>
      <c r="AP72" s="32">
        <f>IF(ISNUMBER('Instrument Data'!XG72), 'Instrument Data'!XG72, NA())</f>
        <v>17.095537295282714</v>
      </c>
      <c r="AQ72" s="202">
        <v>262.50162</v>
      </c>
      <c r="AR72" s="202">
        <f t="shared" si="4"/>
        <v>58.148809275039987</v>
      </c>
      <c r="AS72" s="32">
        <f>IF(ISNUMBER('Instrument Data'!IY72), 'Instrument Data'!IY72, NA())</f>
        <v>16.094491363413045</v>
      </c>
      <c r="AT72" s="32">
        <f>IF(ISNUMBER('Instrument Data'!IZ72), 'Instrument Data'!IZ72, NA())</f>
        <v>0.91043365423732558</v>
      </c>
    </row>
    <row r="73" spans="1:46" x14ac:dyDescent="0.3">
      <c r="A73" s="201">
        <f t="shared" si="5"/>
        <v>73</v>
      </c>
      <c r="B73" s="175">
        <f t="shared" si="3"/>
        <v>69</v>
      </c>
      <c r="C73" s="183">
        <f>'Instrument Data'!H73</f>
        <v>43130.724594907406</v>
      </c>
      <c r="D73" s="183">
        <f>'Instrument Data'!I73</f>
        <v>43130.730266203704</v>
      </c>
      <c r="E73" s="184">
        <f>IF(ISNUMBER('Instrument Data'!BH73),'Instrument Data'!BH73,NA())</f>
        <v>209.42941701570896</v>
      </c>
      <c r="F73" s="184">
        <f>IF(ISNUMBER('Instrument Data'!BI73),'Instrument Data'!BI73,NA())</f>
        <v>13.58316522047383</v>
      </c>
      <c r="G73" s="184">
        <f>IF(ISNUMBER('Instrument Data'!BJ73),'Instrument Data'!BJ73,NA())</f>
        <v>100.34895797638922</v>
      </c>
      <c r="H73" s="184">
        <f>IF(ISNUMBER('Instrument Data'!BK73),'Instrument Data'!BK73,NA())</f>
        <v>7.9230006492233418</v>
      </c>
      <c r="I73" s="184">
        <f>IF(ISNUMBER('Instrument Data'!BL73),'Instrument Data'!BL73,NA())</f>
        <v>137.48584582811972</v>
      </c>
      <c r="J73" s="184">
        <f>IF(ISNUMBER('Instrument Data'!BM73),'Instrument Data'!BM73,NA())</f>
        <v>23.148236991764662</v>
      </c>
      <c r="K73" s="32">
        <f>IF(ISNUMBER('Instrument Data'!BP73),'Instrument Data'!BP73,NA())</f>
        <v>2676989161766526</v>
      </c>
      <c r="L73" s="32">
        <f>IF(ISNUMBER('Instrument Data'!BQ73),'Instrument Data'!BQ73,NA())</f>
        <v>2736248265361460</v>
      </c>
      <c r="M73" s="184">
        <f>IF(ISNUMBER('Instrument Data'!BT73),'Instrument Data'!BT73,NA())</f>
        <v>202.08930501533521</v>
      </c>
      <c r="N73" s="184">
        <f>IF(ISNUMBER('Instrument Data'!BU73),'Instrument Data'!BU73,NA())</f>
        <v>186.01879016194871</v>
      </c>
      <c r="O73" s="32" t="e">
        <f>'Instrument Data'!JB73</f>
        <v>#N/A</v>
      </c>
      <c r="P73" s="32" t="e">
        <f>'Instrument Data'!JC73</f>
        <v>#N/A</v>
      </c>
      <c r="Q73" s="32" t="e">
        <f>'Instrument Data'!JE73</f>
        <v>#N/A</v>
      </c>
      <c r="R73" s="32" t="e">
        <f>'Instrument Data'!JF73</f>
        <v>#N/A</v>
      </c>
      <c r="S73" s="32">
        <f>'Instrument Data'!KN73</f>
        <v>0</v>
      </c>
      <c r="T73" s="32">
        <f>'Instrument Data'!KO73</f>
        <v>0</v>
      </c>
      <c r="U73" s="184">
        <f>IF(ISNUMBER('Instrument Data'!OL73),'Instrument Data'!OL73,NA())</f>
        <v>166.59243334586512</v>
      </c>
      <c r="V73" s="184">
        <f>IF(ISNUMBER('Instrument Data'!OM73),'Instrument Data'!OM73,NA())</f>
        <v>44.918512196149962</v>
      </c>
      <c r="W73" s="184" t="e">
        <f>IF(ISNUMBER('Instrument Data'!ON73),'Instrument Data'!ON73,NA())</f>
        <v>#N/A</v>
      </c>
      <c r="X73" s="184" t="e">
        <f>IF(ISNUMBER('Instrument Data'!OO73),'Instrument Data'!OO73,NA())</f>
        <v>#N/A</v>
      </c>
      <c r="Y73" s="184">
        <f>IF(ISNUMBER('Instrument Data'!OP73),'Instrument Data'!OP73,NA())</f>
        <v>174.79254204472235</v>
      </c>
      <c r="Z73" s="184">
        <f>IF(ISNUMBER('Instrument Data'!OQ73),'Instrument Data'!OQ73,NA())</f>
        <v>12.048847545001754</v>
      </c>
      <c r="AA73" s="184">
        <f>IF(ISNUMBER('Instrument Data'!OR73),'Instrument Data'!OR73,NA())</f>
        <v>162.80958088468481</v>
      </c>
      <c r="AB73" s="184">
        <f>IF(ISNUMBER('Instrument Data'!OS73),'Instrument Data'!OS73,NA())</f>
        <v>19.09747766264195</v>
      </c>
      <c r="AC73" s="32">
        <f>IF(ISNUMBER('Instrument Data'!OT73),'Instrument Data'!OT73,NA())</f>
        <v>4216876873669060</v>
      </c>
      <c r="AD73" s="32">
        <f>IF(ISNUMBER('Instrument Data'!OU73),'Instrument Data'!OU73,NA())</f>
        <v>70016807495744</v>
      </c>
      <c r="AE73" s="32">
        <f>IF(ISNUMBER('Instrument Data'!OV73),'Instrument Data'!OV73,NA())</f>
        <v>265.327243400523</v>
      </c>
      <c r="AF73" s="32">
        <f>IF(ISNUMBER('Instrument Data'!OW73),'Instrument Data'!OW73,NA())</f>
        <v>22.204225913186999</v>
      </c>
      <c r="AG73" s="184">
        <f>IF(ISNUMBER('Instrument Data'!WQ73),'Instrument Data'!WQ73,NA())</f>
        <v>18.210232144047335</v>
      </c>
      <c r="AH73" s="184" t="e">
        <f>'Instrument Data'!WR73</f>
        <v>#N/A</v>
      </c>
      <c r="AI73" s="184">
        <f>IF(ISNUMBER('Instrument Data'!WU73),'Instrument Data'!WU73,NA())</f>
        <v>133.85298840923681</v>
      </c>
      <c r="AJ73" s="184" t="e">
        <f>IF(ISNUMBER('Instrument Data'!WV73),'Instrument Data'!WV73,NA())</f>
        <v>#N/A</v>
      </c>
      <c r="AK73" s="32">
        <f>IF(ISNUMBER('Instrument Data'!XB73), 'Instrument Data'!XB73, NA())</f>
        <v>6822828198850185</v>
      </c>
      <c r="AL73" s="32">
        <f>IF(ISNUMBER('Instrument Data'!XC73), 'Instrument Data'!XC73, NA())</f>
        <v>350069497305021.94</v>
      </c>
      <c r="AM73" s="32">
        <f>IF(ISNUMBER('Instrument Data'!XD73), 'Instrument Data'!XD73, NA())</f>
        <v>182.19981250646882</v>
      </c>
      <c r="AN73" s="32">
        <f>IF(ISNUMBER('Instrument Data'!XE73), 'Instrument Data'!XE73, NA())</f>
        <v>11.380179828342678</v>
      </c>
      <c r="AO73" s="32">
        <f>IF(ISNUMBER('Instrument Data'!XF73), 'Instrument Data'!XF73, NA())</f>
        <v>214.441228229693</v>
      </c>
      <c r="AP73" s="32">
        <f>IF(ISNUMBER('Instrument Data'!XG73), 'Instrument Data'!XG73, NA())</f>
        <v>15.942369930674309</v>
      </c>
      <c r="AQ73" s="202">
        <v>170.76167000000001</v>
      </c>
      <c r="AR73" s="202">
        <f t="shared" si="4"/>
        <v>42.32471993584312</v>
      </c>
      <c r="AS73" s="32">
        <f>IF(ISNUMBER('Instrument Data'!IY73), 'Instrument Data'!IY73, NA())</f>
        <v>9.6257815532855275</v>
      </c>
      <c r="AT73" s="32">
        <f>IF(ISNUMBER('Instrument Data'!IZ73), 'Instrument Data'!IZ73, NA())</f>
        <v>0.47834787142170809</v>
      </c>
    </row>
    <row r="74" spans="1:46" x14ac:dyDescent="0.3">
      <c r="A74" s="201">
        <f t="shared" si="5"/>
        <v>74</v>
      </c>
      <c r="B74" s="175">
        <f t="shared" si="3"/>
        <v>70</v>
      </c>
      <c r="C74" s="183">
        <f>'Instrument Data'!H74</f>
        <v>43130.730555555558</v>
      </c>
      <c r="D74" s="183">
        <f>'Instrument Data'!I74</f>
        <v>43130.736168981479</v>
      </c>
      <c r="E74" s="184">
        <f>IF(ISNUMBER('Instrument Data'!BH74),'Instrument Data'!BH74,NA())</f>
        <v>119.79719177938824</v>
      </c>
      <c r="F74" s="184">
        <f>IF(ISNUMBER('Instrument Data'!BI74),'Instrument Data'!BI74,NA())</f>
        <v>9.0051696444289426</v>
      </c>
      <c r="G74" s="184">
        <f>IF(ISNUMBER('Instrument Data'!BJ74),'Instrument Data'!BJ74,NA())</f>
        <v>73.922923940196981</v>
      </c>
      <c r="H74" s="184">
        <f>IF(ISNUMBER('Instrument Data'!BK74),'Instrument Data'!BK74,NA())</f>
        <v>5.7523597033666887</v>
      </c>
      <c r="I74" s="184">
        <f>IF(ISNUMBER('Instrument Data'!BL74),'Instrument Data'!BL74,NA())</f>
        <v>87.899369861114991</v>
      </c>
      <c r="J74" s="184">
        <f>IF(ISNUMBER('Instrument Data'!BM74),'Instrument Data'!BM74,NA())</f>
        <v>23.313056645881485</v>
      </c>
      <c r="K74" s="32">
        <f>IF(ISNUMBER('Instrument Data'!BP74),'Instrument Data'!BP74,NA())</f>
        <v>2375912928791379.5</v>
      </c>
      <c r="L74" s="32">
        <f>IF(ISNUMBER('Instrument Data'!BQ74),'Instrument Data'!BQ74,NA())</f>
        <v>2294845675167844.5</v>
      </c>
      <c r="M74" s="184">
        <f>IF(ISNUMBER('Instrument Data'!BT74),'Instrument Data'!BT74,NA())</f>
        <v>134.11575882803129</v>
      </c>
      <c r="N74" s="184">
        <f>IF(ISNUMBER('Instrument Data'!BU74),'Instrument Data'!BU74,NA())</f>
        <v>113.88230112639971</v>
      </c>
      <c r="O74" s="32" t="e">
        <f>'Instrument Data'!JB74</f>
        <v>#N/A</v>
      </c>
      <c r="P74" s="32" t="e">
        <f>'Instrument Data'!JC74</f>
        <v>#N/A</v>
      </c>
      <c r="Q74" s="32" t="e">
        <f>'Instrument Data'!JE74</f>
        <v>#N/A</v>
      </c>
      <c r="R74" s="32" t="e">
        <f>'Instrument Data'!JF74</f>
        <v>#N/A</v>
      </c>
      <c r="S74" s="32">
        <f>'Instrument Data'!KN74</f>
        <v>0</v>
      </c>
      <c r="T74" s="32">
        <f>'Instrument Data'!KO74</f>
        <v>0</v>
      </c>
      <c r="U74" s="184">
        <f>IF(ISNUMBER('Instrument Data'!OL74),'Instrument Data'!OL74,NA())</f>
        <v>94.447360426734321</v>
      </c>
      <c r="V74" s="184">
        <f>IF(ISNUMBER('Instrument Data'!OM74),'Instrument Data'!OM74,NA())</f>
        <v>47.675182839376347</v>
      </c>
      <c r="W74" s="184" t="e">
        <f>IF(ISNUMBER('Instrument Data'!ON74),'Instrument Data'!ON74,NA())</f>
        <v>#N/A</v>
      </c>
      <c r="X74" s="184" t="e">
        <f>IF(ISNUMBER('Instrument Data'!OO74),'Instrument Data'!OO74,NA())</f>
        <v>#N/A</v>
      </c>
      <c r="Y74" s="184">
        <f>IF(ISNUMBER('Instrument Data'!OP74),'Instrument Data'!OP74,NA())</f>
        <v>96.444151385153901</v>
      </c>
      <c r="Z74" s="184">
        <f>IF(ISNUMBER('Instrument Data'!OQ74),'Instrument Data'!OQ74,NA())</f>
        <v>7.9580045430789861</v>
      </c>
      <c r="AA74" s="184">
        <f>IF(ISNUMBER('Instrument Data'!OR74),'Instrument Data'!OR74,NA())</f>
        <v>96.374241309176938</v>
      </c>
      <c r="AB74" s="184">
        <f>IF(ISNUMBER('Instrument Data'!OS74),'Instrument Data'!OS74,NA())</f>
        <v>14.839489100498163</v>
      </c>
      <c r="AC74" s="32">
        <f>IF(ISNUMBER('Instrument Data'!OT74),'Instrument Data'!OT74,NA())</f>
        <v>3743721051403020</v>
      </c>
      <c r="AD74" s="32">
        <f>IF(ISNUMBER('Instrument Data'!OU74),'Instrument Data'!OU74,NA())</f>
        <v>100985694383151</v>
      </c>
      <c r="AE74" s="32">
        <f>IF(ISNUMBER('Instrument Data'!OV74),'Instrument Data'!OV74,NA())</f>
        <v>167.46532321881699</v>
      </c>
      <c r="AF74" s="32">
        <f>IF(ISNUMBER('Instrument Data'!OW74),'Instrument Data'!OW74,NA())</f>
        <v>15.9086235620953</v>
      </c>
      <c r="AG74" s="184">
        <f>IF(ISNUMBER('Instrument Data'!WQ74),'Instrument Data'!WQ74,NA())</f>
        <v>18.236421601963983</v>
      </c>
      <c r="AH74" s="184" t="e">
        <f>'Instrument Data'!WR74</f>
        <v>#N/A</v>
      </c>
      <c r="AI74" s="184">
        <f>IF(ISNUMBER('Instrument Data'!WU74),'Instrument Data'!WU74,NA())</f>
        <v>75.162459404106031</v>
      </c>
      <c r="AJ74" s="184" t="e">
        <f>IF(ISNUMBER('Instrument Data'!WV74),'Instrument Data'!WV74,NA())</f>
        <v>#N/A</v>
      </c>
      <c r="AK74" s="32">
        <f>IF(ISNUMBER('Instrument Data'!XB74), 'Instrument Data'!XB74, NA())</f>
        <v>6631565876801041</v>
      </c>
      <c r="AL74" s="32">
        <f>IF(ISNUMBER('Instrument Data'!XC74), 'Instrument Data'!XC74, NA())</f>
        <v>419800181692861.94</v>
      </c>
      <c r="AM74" s="32">
        <f>IF(ISNUMBER('Instrument Data'!XD74), 'Instrument Data'!XD74, NA())</f>
        <v>119.63848066494417</v>
      </c>
      <c r="AN74" s="32">
        <f>IF(ISNUMBER('Instrument Data'!XE74), 'Instrument Data'!XE74, NA())</f>
        <v>10.093038448732765</v>
      </c>
      <c r="AO74" s="32">
        <f>IF(ISNUMBER('Instrument Data'!XF74), 'Instrument Data'!XF74, NA())</f>
        <v>143.17032508355345</v>
      </c>
      <c r="AP74" s="32">
        <f>IF(ISNUMBER('Instrument Data'!XG74), 'Instrument Data'!XG74, NA())</f>
        <v>14.106638269198429</v>
      </c>
      <c r="AQ74" s="202">
        <v>102.06071</v>
      </c>
      <c r="AR74" s="202">
        <f t="shared" si="4"/>
        <v>32.274688860284371</v>
      </c>
      <c r="AS74" s="32">
        <f>IF(ISNUMBER('Instrument Data'!IY74), 'Instrument Data'!IY74, NA())</f>
        <v>8.2951719600958782</v>
      </c>
      <c r="AT74" s="32">
        <f>IF(ISNUMBER('Instrument Data'!IZ74), 'Instrument Data'!IZ74, NA())</f>
        <v>0.55942320610683816</v>
      </c>
    </row>
    <row r="75" spans="1:46" x14ac:dyDescent="0.3">
      <c r="A75" s="201">
        <f t="shared" si="5"/>
        <v>75</v>
      </c>
      <c r="B75" s="175">
        <f t="shared" si="3"/>
        <v>71</v>
      </c>
      <c r="C75" s="183">
        <f>'Instrument Data'!H75</f>
        <v>43130.736516203702</v>
      </c>
      <c r="D75" s="183">
        <f>'Instrument Data'!I75</f>
        <v>43130.7421875</v>
      </c>
      <c r="E75" s="184">
        <f>IF(ISNUMBER('Instrument Data'!BH75),'Instrument Data'!BH75,NA())</f>
        <v>36.383344604815143</v>
      </c>
      <c r="F75" s="184">
        <f>IF(ISNUMBER('Instrument Data'!BI75),'Instrument Data'!BI75,NA())</f>
        <v>3.954434046425237</v>
      </c>
      <c r="G75" s="184">
        <f>IF(ISNUMBER('Instrument Data'!BJ75),'Instrument Data'!BJ75,NA())</f>
        <v>32.063853646000126</v>
      </c>
      <c r="H75" s="184">
        <f>IF(ISNUMBER('Instrument Data'!BK75),'Instrument Data'!BK75,NA())</f>
        <v>7.4630256767598881</v>
      </c>
      <c r="I75" s="184">
        <f>IF(ISNUMBER('Instrument Data'!BL75),'Instrument Data'!BL75,NA())</f>
        <v>42.423639549667051</v>
      </c>
      <c r="J75" s="184">
        <f>IF(ISNUMBER('Instrument Data'!BM75),'Instrument Data'!BM75,NA())</f>
        <v>23.721567131174019</v>
      </c>
      <c r="K75" s="32">
        <f>IF(ISNUMBER('Instrument Data'!BP75),'Instrument Data'!BP75,NA())</f>
        <v>1619441996793809</v>
      </c>
      <c r="L75" s="32">
        <f>IF(ISNUMBER('Instrument Data'!BQ75),'Instrument Data'!BQ75,NA())</f>
        <v>1574083673509058.7</v>
      </c>
      <c r="M75" s="184">
        <f>IF(ISNUMBER('Instrument Data'!BT75),'Instrument Data'!BT75,NA())</f>
        <v>66.96173058719161</v>
      </c>
      <c r="N75" s="184">
        <f>IF(ISNUMBER('Instrument Data'!BU75),'Instrument Data'!BU75,NA())</f>
        <v>52.717682201235213</v>
      </c>
      <c r="O75" s="32" t="e">
        <f>'Instrument Data'!JB75</f>
        <v>#N/A</v>
      </c>
      <c r="P75" s="32" t="e">
        <f>'Instrument Data'!JC75</f>
        <v>#N/A</v>
      </c>
      <c r="Q75" s="32" t="e">
        <f>'Instrument Data'!JE75</f>
        <v>#N/A</v>
      </c>
      <c r="R75" s="32" t="e">
        <f>'Instrument Data'!JF75</f>
        <v>#N/A</v>
      </c>
      <c r="S75" s="32">
        <f>'Instrument Data'!KN75</f>
        <v>0</v>
      </c>
      <c r="T75" s="32">
        <f>'Instrument Data'!KO75</f>
        <v>0</v>
      </c>
      <c r="U75" s="184">
        <f>IF(ISNUMBER('Instrument Data'!OL75),'Instrument Data'!OL75,NA())</f>
        <v>39.055527283623</v>
      </c>
      <c r="V75" s="184">
        <f>IF(ISNUMBER('Instrument Data'!OM75),'Instrument Data'!OM75,NA())</f>
        <v>61.318794720703579</v>
      </c>
      <c r="W75" s="184" t="e">
        <f>IF(ISNUMBER('Instrument Data'!ON75),'Instrument Data'!ON75,NA())</f>
        <v>#N/A</v>
      </c>
      <c r="X75" s="184" t="e">
        <f>IF(ISNUMBER('Instrument Data'!OO75),'Instrument Data'!OO75,NA())</f>
        <v>#N/A</v>
      </c>
      <c r="Y75" s="184">
        <f>IF(ISNUMBER('Instrument Data'!OP75),'Instrument Data'!OP75,NA())</f>
        <v>31.766066886859498</v>
      </c>
      <c r="Z75" s="184">
        <f>IF(ISNUMBER('Instrument Data'!OQ75),'Instrument Data'!OQ75,NA())</f>
        <v>5.7188319792205471</v>
      </c>
      <c r="AA75" s="184">
        <f>IF(ISNUMBER('Instrument Data'!OR75),'Instrument Data'!OR75,NA())</f>
        <v>41.829921660013618</v>
      </c>
      <c r="AB75" s="184">
        <f>IF(ISNUMBER('Instrument Data'!OS75),'Instrument Data'!OS75,NA())</f>
        <v>8.1358330494936997</v>
      </c>
      <c r="AC75" s="32">
        <f>IF(ISNUMBER('Instrument Data'!OT75),'Instrument Data'!OT75,NA())</f>
        <v>2694708044326130</v>
      </c>
      <c r="AD75" s="32">
        <f>IF(ISNUMBER('Instrument Data'!OU75),'Instrument Data'!OU75,NA())</f>
        <v>99246652121840.594</v>
      </c>
      <c r="AE75" s="32">
        <f>IF(ISNUMBER('Instrument Data'!OV75),'Instrument Data'!OV75,NA())</f>
        <v>75.325881766266804</v>
      </c>
      <c r="AF75" s="32">
        <f>IF(ISNUMBER('Instrument Data'!OW75),'Instrument Data'!OW75,NA())</f>
        <v>9.2878891176061398</v>
      </c>
      <c r="AG75" s="184">
        <f>IF(ISNUMBER('Instrument Data'!WQ75),'Instrument Data'!WQ75,NA())</f>
        <v>18.565155998820131</v>
      </c>
      <c r="AH75" s="184" t="e">
        <f>'Instrument Data'!WR75</f>
        <v>#N/A</v>
      </c>
      <c r="AI75" s="184">
        <f>IF(ISNUMBER('Instrument Data'!WU75),'Instrument Data'!WU75,NA())</f>
        <v>30.434681965278898</v>
      </c>
      <c r="AJ75" s="184" t="e">
        <f>IF(ISNUMBER('Instrument Data'!WV75),'Instrument Data'!WV75,NA())</f>
        <v>#N/A</v>
      </c>
      <c r="AK75" s="32">
        <f>IF(ISNUMBER('Instrument Data'!XB75), 'Instrument Data'!XB75, NA())</f>
        <v>5392967357873002</v>
      </c>
      <c r="AL75" s="32">
        <f>IF(ISNUMBER('Instrument Data'!XC75), 'Instrument Data'!XC75, NA())</f>
        <v>470588742140460.87</v>
      </c>
      <c r="AM75" s="32">
        <f>IF(ISNUMBER('Instrument Data'!XD75), 'Instrument Data'!XD75, NA())</f>
        <v>74.705743534717442</v>
      </c>
      <c r="AN75" s="32">
        <f>IF(ISNUMBER('Instrument Data'!XE75), 'Instrument Data'!XE75, NA())</f>
        <v>11.175050566703208</v>
      </c>
      <c r="AO75" s="32">
        <f>IF(ISNUMBER('Instrument Data'!XF75), 'Instrument Data'!XF75, NA())</f>
        <v>79.805642462910825</v>
      </c>
      <c r="AP75" s="32">
        <f>IF(ISNUMBER('Instrument Data'!XG75), 'Instrument Data'!XG75, NA())</f>
        <v>12.449712130661982</v>
      </c>
      <c r="AQ75" s="202">
        <v>45.953110000000002</v>
      </c>
      <c r="AR75" s="202">
        <f t="shared" si="4"/>
        <v>26.635831744979996</v>
      </c>
      <c r="AS75" s="32">
        <f>IF(ISNUMBER('Instrument Data'!IY75), 'Instrument Data'!IY75, NA())</f>
        <v>5.8043931670018543</v>
      </c>
      <c r="AT75" s="32">
        <f>IF(ISNUMBER('Instrument Data'!IZ75), 'Instrument Data'!IZ75, NA())</f>
        <v>0.45399069894744581</v>
      </c>
    </row>
    <row r="76" spans="1:46" x14ac:dyDescent="0.3">
      <c r="A76" s="201">
        <f t="shared" si="5"/>
        <v>76</v>
      </c>
      <c r="B76" s="175">
        <f t="shared" si="3"/>
        <v>72</v>
      </c>
      <c r="C76" s="183">
        <f>'Instrument Data'!H76</f>
        <v>43130.742766203701</v>
      </c>
      <c r="D76" s="183">
        <f>'Instrument Data'!I76</f>
        <v>43130.74832175926</v>
      </c>
      <c r="E76" s="184">
        <f>IF(ISNUMBER('Instrument Data'!BH76),'Instrument Data'!BH76,NA())</f>
        <v>224.32991129153419</v>
      </c>
      <c r="F76" s="184">
        <f>IF(ISNUMBER('Instrument Data'!BI76),'Instrument Data'!BI76,NA())</f>
        <v>12.186951289484824</v>
      </c>
      <c r="G76" s="184">
        <f>IF(ISNUMBER('Instrument Data'!BJ76),'Instrument Data'!BJ76,NA())</f>
        <v>162.18275053694916</v>
      </c>
      <c r="H76" s="184">
        <f>IF(ISNUMBER('Instrument Data'!BK76),'Instrument Data'!BK76,NA())</f>
        <v>11.547323375123209</v>
      </c>
      <c r="I76" s="184">
        <f>IF(ISNUMBER('Instrument Data'!BL76),'Instrument Data'!BL76,NA())</f>
        <v>158.37301648570974</v>
      </c>
      <c r="J76" s="184">
        <f>IF(ISNUMBER('Instrument Data'!BM76),'Instrument Data'!BM76,NA())</f>
        <v>13.534389817887336</v>
      </c>
      <c r="K76" s="32">
        <f>IF(ISNUMBER('Instrument Data'!BP76),'Instrument Data'!BP76,NA())</f>
        <v>2662457747930933</v>
      </c>
      <c r="L76" s="32">
        <f>IF(ISNUMBER('Instrument Data'!BQ76),'Instrument Data'!BQ76,NA())</f>
        <v>2800425522340983</v>
      </c>
      <c r="M76" s="184">
        <f>IF(ISNUMBER('Instrument Data'!BT76),'Instrument Data'!BT76,NA())</f>
        <v>212.16650519292116</v>
      </c>
      <c r="N76" s="184">
        <f>IF(ISNUMBER('Instrument Data'!BU76),'Instrument Data'!BU76,NA())</f>
        <v>211.00522705187078</v>
      </c>
      <c r="O76" s="32" t="e">
        <f>'Instrument Data'!JB76</f>
        <v>#N/A</v>
      </c>
      <c r="P76" s="32" t="e">
        <f>'Instrument Data'!JC76</f>
        <v>#N/A</v>
      </c>
      <c r="Q76" s="32" t="e">
        <f>'Instrument Data'!JE76</f>
        <v>#N/A</v>
      </c>
      <c r="R76" s="32" t="e">
        <f>'Instrument Data'!JF76</f>
        <v>#N/A</v>
      </c>
      <c r="S76" s="32">
        <f>'Instrument Data'!KN76</f>
        <v>0</v>
      </c>
      <c r="T76" s="32">
        <f>'Instrument Data'!KO76</f>
        <v>0</v>
      </c>
      <c r="U76" s="184">
        <f>IF(ISNUMBER('Instrument Data'!OL76),'Instrument Data'!OL76,NA())</f>
        <v>184.15492147368508</v>
      </c>
      <c r="V76" s="184">
        <f>IF(ISNUMBER('Instrument Data'!OM76),'Instrument Data'!OM76,NA())</f>
        <v>43.051121845560459</v>
      </c>
      <c r="W76" s="184" t="e">
        <f>IF(ISNUMBER('Instrument Data'!ON76),'Instrument Data'!ON76,NA())</f>
        <v>#N/A</v>
      </c>
      <c r="X76" s="184" t="e">
        <f>IF(ISNUMBER('Instrument Data'!OO76),'Instrument Data'!OO76,NA())</f>
        <v>#N/A</v>
      </c>
      <c r="Y76" s="184">
        <f>IF(ISNUMBER('Instrument Data'!OP76),'Instrument Data'!OP76,NA())</f>
        <v>203.74989762227696</v>
      </c>
      <c r="Z76" s="184">
        <f>IF(ISNUMBER('Instrument Data'!OQ76),'Instrument Data'!OQ76,NA())</f>
        <v>18.011551622723342</v>
      </c>
      <c r="AA76" s="184">
        <f>IF(ISNUMBER('Instrument Data'!OR76),'Instrument Data'!OR76,NA())</f>
        <v>181.95565249180575</v>
      </c>
      <c r="AB76" s="184">
        <f>IF(ISNUMBER('Instrument Data'!OS76),'Instrument Data'!OS76,NA())</f>
        <v>24.331634817222092</v>
      </c>
      <c r="AC76" s="32">
        <f>IF(ISNUMBER('Instrument Data'!OT76),'Instrument Data'!OT76,NA())</f>
        <v>4189537201182040</v>
      </c>
      <c r="AD76" s="32">
        <f>IF(ISNUMBER('Instrument Data'!OU76),'Instrument Data'!OU76,NA())</f>
        <v>94509636065876.906</v>
      </c>
      <c r="AE76" s="32">
        <f>IF(ISNUMBER('Instrument Data'!OV76),'Instrument Data'!OV76,NA())</f>
        <v>282.74547428083298</v>
      </c>
      <c r="AF76" s="32">
        <f>IF(ISNUMBER('Instrument Data'!OW76),'Instrument Data'!OW76,NA())</f>
        <v>24.101651760209901</v>
      </c>
      <c r="AG76" s="184">
        <f>IF(ISNUMBER('Instrument Data'!WQ76),'Instrument Data'!WQ76,NA())</f>
        <v>19.342070861527738</v>
      </c>
      <c r="AH76" s="184" t="e">
        <f>'Instrument Data'!WR76</f>
        <v>#N/A</v>
      </c>
      <c r="AI76" s="184">
        <f>IF(ISNUMBER('Instrument Data'!WU76),'Instrument Data'!WU76,NA())</f>
        <v>144.99259755926522</v>
      </c>
      <c r="AJ76" s="184" t="e">
        <f>IF(ISNUMBER('Instrument Data'!WV76),'Instrument Data'!WV76,NA())</f>
        <v>#N/A</v>
      </c>
      <c r="AK76" s="32">
        <f>IF(ISNUMBER('Instrument Data'!XB76), 'Instrument Data'!XB76, NA())</f>
        <v>6905686814081358</v>
      </c>
      <c r="AL76" s="32">
        <f>IF(ISNUMBER('Instrument Data'!XC76), 'Instrument Data'!XC76, NA())</f>
        <v>359257168686694.94</v>
      </c>
      <c r="AM76" s="32">
        <f>IF(ISNUMBER('Instrument Data'!XD76), 'Instrument Data'!XD76, NA())</f>
        <v>193.27108230672602</v>
      </c>
      <c r="AN76" s="32">
        <f>IF(ISNUMBER('Instrument Data'!XE76), 'Instrument Data'!XE76, NA())</f>
        <v>11.976180917304232</v>
      </c>
      <c r="AO76" s="32">
        <f>IF(ISNUMBER('Instrument Data'!XF76), 'Instrument Data'!XF76, NA())</f>
        <v>227.18602760282056</v>
      </c>
      <c r="AP76" s="32">
        <f>IF(ISNUMBER('Instrument Data'!XG76), 'Instrument Data'!XG76, NA())</f>
        <v>16.580061189539904</v>
      </c>
      <c r="AQ76" s="202">
        <v>187.50957</v>
      </c>
      <c r="AR76" s="202">
        <f t="shared" si="4"/>
        <v>45.070983500067932</v>
      </c>
      <c r="AS76" s="32">
        <f>IF(ISNUMBER('Instrument Data'!IY76), 'Instrument Data'!IY76, NA())</f>
        <v>9.5716323731485655</v>
      </c>
      <c r="AT76" s="32">
        <f>IF(ISNUMBER('Instrument Data'!IZ76), 'Instrument Data'!IZ76, NA())</f>
        <v>0.48794015009639519</v>
      </c>
    </row>
    <row r="77" spans="1:46" x14ac:dyDescent="0.3">
      <c r="A77" s="201">
        <f t="shared" si="5"/>
        <v>77</v>
      </c>
      <c r="B77" s="175">
        <f t="shared" si="3"/>
        <v>73</v>
      </c>
      <c r="C77" s="183">
        <f>'Instrument Data'!H77</f>
        <v>43130.748668981483</v>
      </c>
      <c r="D77" s="183">
        <f>'Instrument Data'!I77</f>
        <v>43130.754224537035</v>
      </c>
      <c r="E77" s="184">
        <f>IF(ISNUMBER('Instrument Data'!BH77),'Instrument Data'!BH77,NA())</f>
        <v>9.090830532419881</v>
      </c>
      <c r="F77" s="184">
        <f>IF(ISNUMBER('Instrument Data'!BI77),'Instrument Data'!BI77,NA())</f>
        <v>2.9835454092287566</v>
      </c>
      <c r="G77" s="184">
        <f>IF(ISNUMBER('Instrument Data'!BJ77),'Instrument Data'!BJ77,NA())</f>
        <v>28.649893208591998</v>
      </c>
      <c r="H77" s="184">
        <f>IF(ISNUMBER('Instrument Data'!BK77),'Instrument Data'!BK77,NA())</f>
        <v>8.5104492288958635</v>
      </c>
      <c r="I77" s="184">
        <f>IF(ISNUMBER('Instrument Data'!BL77),'Instrument Data'!BL77,NA())</f>
        <v>28.294516967101945</v>
      </c>
      <c r="J77" s="184">
        <f>IF(ISNUMBER('Instrument Data'!BM77),'Instrument Data'!BM77,NA())</f>
        <v>23.424760281017598</v>
      </c>
      <c r="K77" s="32">
        <f>IF(ISNUMBER('Instrument Data'!BP77),'Instrument Data'!BP77,NA())</f>
        <v>1378736580092675.2</v>
      </c>
      <c r="L77" s="32">
        <f>IF(ISNUMBER('Instrument Data'!BQ77),'Instrument Data'!BQ77,NA())</f>
        <v>1099511771755762.1</v>
      </c>
      <c r="M77" s="184">
        <f>IF(ISNUMBER('Instrument Data'!BT77),'Instrument Data'!BT77,NA())</f>
        <v>52.101430163639726</v>
      </c>
      <c r="N77" s="184">
        <f>IF(ISNUMBER('Instrument Data'!BU77),'Instrument Data'!BU77,NA())</f>
        <v>32.418714239745441</v>
      </c>
      <c r="O77" s="32" t="e">
        <f>'Instrument Data'!JB77</f>
        <v>#N/A</v>
      </c>
      <c r="P77" s="32" t="e">
        <f>'Instrument Data'!JC77</f>
        <v>#N/A</v>
      </c>
      <c r="Q77" s="32" t="e">
        <f>'Instrument Data'!JE77</f>
        <v>#N/A</v>
      </c>
      <c r="R77" s="32" t="e">
        <f>'Instrument Data'!JF77</f>
        <v>#N/A</v>
      </c>
      <c r="S77" s="32">
        <f>'Instrument Data'!KN77</f>
        <v>0</v>
      </c>
      <c r="T77" s="32">
        <f>'Instrument Data'!KO77</f>
        <v>0</v>
      </c>
      <c r="U77" s="184">
        <f>IF(ISNUMBER('Instrument Data'!OL77),'Instrument Data'!OL77,NA())</f>
        <v>25.395304460531001</v>
      </c>
      <c r="V77" s="184">
        <f>IF(ISNUMBER('Instrument Data'!OM77),'Instrument Data'!OM77,NA())</f>
        <v>93.781033336251099</v>
      </c>
      <c r="W77" s="184" t="e">
        <f>IF(ISNUMBER('Instrument Data'!ON77),'Instrument Data'!ON77,NA())</f>
        <v>#N/A</v>
      </c>
      <c r="X77" s="184" t="e">
        <f>IF(ISNUMBER('Instrument Data'!OO77),'Instrument Data'!OO77,NA())</f>
        <v>#N/A</v>
      </c>
      <c r="Y77" s="184">
        <f>IF(ISNUMBER('Instrument Data'!OP77),'Instrument Data'!OP77,NA())</f>
        <v>1.5438182767556572</v>
      </c>
      <c r="Z77" s="184">
        <f>IF(ISNUMBER('Instrument Data'!OQ77),'Instrument Data'!OQ77,NA())</f>
        <v>7.2039790840190356</v>
      </c>
      <c r="AA77" s="184">
        <f>IF(ISNUMBER('Instrument Data'!OR77),'Instrument Data'!OR77,NA())</f>
        <v>28.84700716864613</v>
      </c>
      <c r="AB77" s="184">
        <f>IF(ISNUMBER('Instrument Data'!OS77),'Instrument Data'!OS77,NA())</f>
        <v>13.388776526352752</v>
      </c>
      <c r="AC77" s="32">
        <f>IF(ISNUMBER('Instrument Data'!OT77),'Instrument Data'!OT77,NA())</f>
        <v>2446157480510960</v>
      </c>
      <c r="AD77" s="32">
        <f>IF(ISNUMBER('Instrument Data'!OU77),'Instrument Data'!OU77,NA())</f>
        <v>375098086263253</v>
      </c>
      <c r="AE77" s="32">
        <f>IF(ISNUMBER('Instrument Data'!OV77),'Instrument Data'!OV77,NA())</f>
        <v>53.842315845284503</v>
      </c>
      <c r="AF77" s="32">
        <f>IF(ISNUMBER('Instrument Data'!OW77),'Instrument Data'!OW77,NA())</f>
        <v>10.5304381753744</v>
      </c>
      <c r="AG77" s="184">
        <f>IF(ISNUMBER('Instrument Data'!WQ77),'Instrument Data'!WQ77,NA())</f>
        <v>12.557733554187188</v>
      </c>
      <c r="AH77" s="184" t="e">
        <f>'Instrument Data'!WR77</f>
        <v>#N/A</v>
      </c>
      <c r="AI77" s="184">
        <f>IF(ISNUMBER('Instrument Data'!WU77),'Instrument Data'!WU77,NA())</f>
        <v>12.164186348785293</v>
      </c>
      <c r="AJ77" s="184" t="e">
        <f>IF(ISNUMBER('Instrument Data'!WV77),'Instrument Data'!WV77,NA())</f>
        <v>#N/A</v>
      </c>
      <c r="AK77" s="32">
        <f>IF(ISNUMBER('Instrument Data'!XB77), 'Instrument Data'!XB77, NA())</f>
        <v>6144740102128644</v>
      </c>
      <c r="AL77" s="32">
        <f>IF(ISNUMBER('Instrument Data'!XC77), 'Instrument Data'!XC77, NA())</f>
        <v>1205440187399011.7</v>
      </c>
      <c r="AM77" s="32">
        <f>IF(ISNUMBER('Instrument Data'!XD77), 'Instrument Data'!XD77, NA())</f>
        <v>86.203815250268818</v>
      </c>
      <c r="AN77" s="32">
        <f>IF(ISNUMBER('Instrument Data'!XE77), 'Instrument Data'!XE77, NA())</f>
        <v>20.078875508598191</v>
      </c>
      <c r="AO77" s="32">
        <f>IF(ISNUMBER('Instrument Data'!XF77), 'Instrument Data'!XF77, NA())</f>
        <v>81.563726494402445</v>
      </c>
      <c r="AP77" s="32">
        <f>IF(ISNUMBER('Instrument Data'!XG77), 'Instrument Data'!XG77, NA())</f>
        <v>21.615883820272241</v>
      </c>
      <c r="AQ77" s="202">
        <v>21.425263999999999</v>
      </c>
      <c r="AR77" s="202">
        <f t="shared" si="4"/>
        <v>25.364575247750313</v>
      </c>
      <c r="AS77" s="32" t="e">
        <f>IF(ISNUMBER('Instrument Data'!IY77), 'Instrument Data'!IY77, NA())</f>
        <v>#N/A</v>
      </c>
      <c r="AT77" s="32" t="e">
        <f>IF(ISNUMBER('Instrument Data'!IZ77), 'Instrument Data'!IZ77, NA())</f>
        <v>#N/A</v>
      </c>
    </row>
    <row r="78" spans="1:46" x14ac:dyDescent="0.3">
      <c r="A78" s="201">
        <f t="shared" si="5"/>
        <v>78</v>
      </c>
      <c r="B78" s="175">
        <f t="shared" si="3"/>
        <v>74</v>
      </c>
      <c r="C78" s="183" t="str">
        <f>'Instrument Data'!H78</f>
        <v/>
      </c>
      <c r="D78" s="183" t="str">
        <f>'Instrument Data'!I78</f>
        <v/>
      </c>
      <c r="E78" s="184" t="e">
        <f>IF(ISNUMBER('Instrument Data'!BH78),'Instrument Data'!BH78,NA())</f>
        <v>#N/A</v>
      </c>
      <c r="F78" s="184" t="e">
        <f>IF(ISNUMBER('Instrument Data'!BI78),'Instrument Data'!BI78,NA())</f>
        <v>#N/A</v>
      </c>
      <c r="G78" s="184" t="e">
        <f>IF(ISNUMBER('Instrument Data'!BJ78),'Instrument Data'!BJ78,NA())</f>
        <v>#N/A</v>
      </c>
      <c r="H78" s="184" t="e">
        <f>IF(ISNUMBER('Instrument Data'!BK78),'Instrument Data'!BK78,NA())</f>
        <v>#N/A</v>
      </c>
      <c r="I78" s="184" t="e">
        <f>IF(ISNUMBER('Instrument Data'!BL78),'Instrument Data'!BL78,NA())</f>
        <v>#N/A</v>
      </c>
      <c r="J78" s="184" t="e">
        <f>IF(ISNUMBER('Instrument Data'!BM78),'Instrument Data'!BM78,NA())</f>
        <v>#N/A</v>
      </c>
      <c r="K78" s="32" t="e">
        <f>IF(ISNUMBER('Instrument Data'!BP78),'Instrument Data'!BP78,NA())</f>
        <v>#N/A</v>
      </c>
      <c r="L78" s="32" t="e">
        <f>IF(ISNUMBER('Instrument Data'!BQ78),'Instrument Data'!BQ78,NA())</f>
        <v>#N/A</v>
      </c>
      <c r="M78" s="184" t="e">
        <f>IF(ISNUMBER('Instrument Data'!BT78),'Instrument Data'!BT78,NA())</f>
        <v>#N/A</v>
      </c>
      <c r="N78" s="184" t="e">
        <f>IF(ISNUMBER('Instrument Data'!BU78),'Instrument Data'!BU78,NA())</f>
        <v>#N/A</v>
      </c>
      <c r="O78" s="32">
        <f>'Instrument Data'!JB78</f>
        <v>0</v>
      </c>
      <c r="P78" s="32">
        <f>'Instrument Data'!JC78</f>
        <v>0</v>
      </c>
      <c r="Q78" s="32">
        <f>'Instrument Data'!JE78</f>
        <v>0</v>
      </c>
      <c r="R78" s="32">
        <f>'Instrument Data'!JF78</f>
        <v>0</v>
      </c>
      <c r="S78" s="32">
        <f>'Instrument Data'!KN78</f>
        <v>0</v>
      </c>
      <c r="T78" s="32">
        <f>'Instrument Data'!KO78</f>
        <v>0</v>
      </c>
      <c r="U78" s="184" t="e">
        <f>IF(ISNUMBER('Instrument Data'!OL78),'Instrument Data'!OL78,NA())</f>
        <v>#N/A</v>
      </c>
      <c r="V78" s="184" t="e">
        <f>IF(ISNUMBER('Instrument Data'!OM78),'Instrument Data'!OM78,NA())</f>
        <v>#N/A</v>
      </c>
      <c r="W78" s="184" t="e">
        <f>IF(ISNUMBER('Instrument Data'!ON78),'Instrument Data'!ON78,NA())</f>
        <v>#N/A</v>
      </c>
      <c r="X78" s="184" t="e">
        <f>IF(ISNUMBER('Instrument Data'!OO78),'Instrument Data'!OO78,NA())</f>
        <v>#N/A</v>
      </c>
      <c r="Y78" s="184" t="e">
        <f>IF(ISNUMBER('Instrument Data'!OP78),'Instrument Data'!OP78,NA())</f>
        <v>#N/A</v>
      </c>
      <c r="Z78" s="184" t="e">
        <f>IF(ISNUMBER('Instrument Data'!OQ78),'Instrument Data'!OQ78,NA())</f>
        <v>#N/A</v>
      </c>
      <c r="AA78" s="184" t="e">
        <f>IF(ISNUMBER('Instrument Data'!OR78),'Instrument Data'!OR78,NA())</f>
        <v>#N/A</v>
      </c>
      <c r="AB78" s="184" t="e">
        <f>IF(ISNUMBER('Instrument Data'!OS78),'Instrument Data'!OS78,NA())</f>
        <v>#N/A</v>
      </c>
      <c r="AC78" s="32" t="e">
        <f>IF(ISNUMBER('Instrument Data'!OT78),'Instrument Data'!OT78,NA())</f>
        <v>#N/A</v>
      </c>
      <c r="AD78" s="32" t="e">
        <f>IF(ISNUMBER('Instrument Data'!OU78),'Instrument Data'!OU78,NA())</f>
        <v>#N/A</v>
      </c>
      <c r="AE78" s="32" t="e">
        <f>IF(ISNUMBER('Instrument Data'!OV78),'Instrument Data'!OV78,NA())</f>
        <v>#N/A</v>
      </c>
      <c r="AF78" s="32" t="e">
        <f>IF(ISNUMBER('Instrument Data'!OW78),'Instrument Data'!OW78,NA())</f>
        <v>#N/A</v>
      </c>
      <c r="AG78" s="184" t="e">
        <f>IF(ISNUMBER('Instrument Data'!WQ78),'Instrument Data'!WQ78,NA())</f>
        <v>#N/A</v>
      </c>
      <c r="AH78" s="184">
        <f>'Instrument Data'!WR78</f>
        <v>0</v>
      </c>
      <c r="AI78" s="184" t="e">
        <f>IF(ISNUMBER('Instrument Data'!WU78),'Instrument Data'!WU78,NA())</f>
        <v>#N/A</v>
      </c>
      <c r="AJ78" s="184" t="e">
        <f>IF(ISNUMBER('Instrument Data'!WV78),'Instrument Data'!WV78,NA())</f>
        <v>#N/A</v>
      </c>
      <c r="AK78" s="32" t="e">
        <f>IF(ISNUMBER('Instrument Data'!XB78), 'Instrument Data'!XB78, NA())</f>
        <v>#N/A</v>
      </c>
      <c r="AL78" s="32" t="e">
        <f>IF(ISNUMBER('Instrument Data'!XC78), 'Instrument Data'!XC78, NA())</f>
        <v>#N/A</v>
      </c>
      <c r="AM78" s="32" t="e">
        <f>IF(ISNUMBER('Instrument Data'!XD78), 'Instrument Data'!XD78, NA())</f>
        <v>#N/A</v>
      </c>
      <c r="AN78" s="32" t="e">
        <f>IF(ISNUMBER('Instrument Data'!XE78), 'Instrument Data'!XE78, NA())</f>
        <v>#N/A</v>
      </c>
      <c r="AO78" s="32" t="e">
        <f>IF(ISNUMBER('Instrument Data'!XF78), 'Instrument Data'!XF78, NA())</f>
        <v>#N/A</v>
      </c>
      <c r="AP78" s="32" t="e">
        <f>IF(ISNUMBER('Instrument Data'!XG78), 'Instrument Data'!XG78, NA())</f>
        <v>#N/A</v>
      </c>
      <c r="AQ78" s="202"/>
      <c r="AR78" s="202">
        <f t="shared" si="4"/>
        <v>25</v>
      </c>
      <c r="AS78" s="32" t="e">
        <f>IF(ISNUMBER('Instrument Data'!IY78), 'Instrument Data'!IY78, NA())</f>
        <v>#N/A</v>
      </c>
      <c r="AT78" s="32" t="e">
        <f>IF(ISNUMBER('Instrument Data'!IZ78), 'Instrument Data'!IZ78, NA())</f>
        <v>#N/A</v>
      </c>
    </row>
    <row r="79" spans="1:46" x14ac:dyDescent="0.3">
      <c r="A79" s="201">
        <f t="shared" si="5"/>
        <v>79</v>
      </c>
      <c r="B79" s="175">
        <f t="shared" si="3"/>
        <v>75</v>
      </c>
      <c r="C79" s="183">
        <f>'Instrument Data'!H79</f>
        <v>43132.671180555553</v>
      </c>
      <c r="D79" s="183">
        <f>'Instrument Data'!I79</f>
        <v>43132.676736111112</v>
      </c>
      <c r="E79" s="184" t="e">
        <f>IF(ISNUMBER('Instrument Data'!BH79),'Instrument Data'!BH79,NA())</f>
        <v>#N/A</v>
      </c>
      <c r="F79" s="184" t="e">
        <f>IF(ISNUMBER('Instrument Data'!BI79),'Instrument Data'!BI79,NA())</f>
        <v>#N/A</v>
      </c>
      <c r="G79" s="184" t="e">
        <f>IF(ISNUMBER('Instrument Data'!BJ79),'Instrument Data'!BJ79,NA())</f>
        <v>#N/A</v>
      </c>
      <c r="H79" s="184" t="e">
        <f>IF(ISNUMBER('Instrument Data'!BK79),'Instrument Data'!BK79,NA())</f>
        <v>#N/A</v>
      </c>
      <c r="I79" s="184" t="e">
        <f>IF(ISNUMBER('Instrument Data'!BL79),'Instrument Data'!BL79,NA())</f>
        <v>#N/A</v>
      </c>
      <c r="J79" s="184" t="e">
        <f>IF(ISNUMBER('Instrument Data'!BM79),'Instrument Data'!BM79,NA())</f>
        <v>#N/A</v>
      </c>
      <c r="K79" s="32" t="e">
        <f>IF(ISNUMBER('Instrument Data'!BP79),'Instrument Data'!BP79,NA())</f>
        <v>#N/A</v>
      </c>
      <c r="L79" s="32" t="e">
        <f>IF(ISNUMBER('Instrument Data'!BQ79),'Instrument Data'!BQ79,NA())</f>
        <v>#N/A</v>
      </c>
      <c r="M79" s="184" t="e">
        <f>IF(ISNUMBER('Instrument Data'!BT79),'Instrument Data'!BT79,NA())</f>
        <v>#N/A</v>
      </c>
      <c r="N79" s="184" t="e">
        <f>IF(ISNUMBER('Instrument Data'!BU79),'Instrument Data'!BU79,NA())</f>
        <v>#N/A</v>
      </c>
      <c r="O79" s="32" t="e">
        <f>'Instrument Data'!JB79</f>
        <v>#N/A</v>
      </c>
      <c r="P79" s="32" t="e">
        <f>'Instrument Data'!JC79</f>
        <v>#N/A</v>
      </c>
      <c r="Q79" s="32">
        <f>'Instrument Data'!JE79</f>
        <v>1.96274189411757E+16</v>
      </c>
      <c r="R79" s="32">
        <f>'Instrument Data'!JF79</f>
        <v>1.5219299753271804E+16</v>
      </c>
      <c r="S79" s="32">
        <f>'Instrument Data'!KN79</f>
        <v>0</v>
      </c>
      <c r="T79" s="32" t="e">
        <f>'Instrument Data'!KO79</f>
        <v>#N/A</v>
      </c>
      <c r="U79" s="184" t="e">
        <f>IF(ISNUMBER('Instrument Data'!OL79),'Instrument Data'!OL79,NA())</f>
        <v>#N/A</v>
      </c>
      <c r="V79" s="184">
        <f>IF(ISNUMBER('Instrument Data'!OM79),'Instrument Data'!OM79,NA())</f>
        <v>78.926461347624965</v>
      </c>
      <c r="W79" s="184" t="e">
        <f>IF(ISNUMBER('Instrument Data'!ON79),'Instrument Data'!ON79,NA())</f>
        <v>#N/A</v>
      </c>
      <c r="X79" s="184" t="e">
        <f>IF(ISNUMBER('Instrument Data'!OO79),'Instrument Data'!OO79,NA())</f>
        <v>#N/A</v>
      </c>
      <c r="Y79" s="184" t="e">
        <f>IF(ISNUMBER('Instrument Data'!OP79),'Instrument Data'!OP79,NA())</f>
        <v>#N/A</v>
      </c>
      <c r="Z79" s="184">
        <f>IF(ISNUMBER('Instrument Data'!OQ79),'Instrument Data'!OQ79,NA())</f>
        <v>11.533242781031246</v>
      </c>
      <c r="AA79" s="184" t="e">
        <f>IF(ISNUMBER('Instrument Data'!OR79),'Instrument Data'!OR79,NA())</f>
        <v>#N/A</v>
      </c>
      <c r="AB79" s="184">
        <f>IF(ISNUMBER('Instrument Data'!OS79),'Instrument Data'!OS79,NA())</f>
        <v>26.839641941099092</v>
      </c>
      <c r="AC79" s="32">
        <f>IF(ISNUMBER('Instrument Data'!OT79),'Instrument Data'!OT79,NA())</f>
        <v>4232107563004150</v>
      </c>
      <c r="AD79" s="32">
        <f>IF(ISNUMBER('Instrument Data'!OU79),'Instrument Data'!OU79,NA())</f>
        <v>1911386827055700</v>
      </c>
      <c r="AE79" s="32">
        <f>IF(ISNUMBER('Instrument Data'!OV79),'Instrument Data'!OV79,NA())</f>
        <v>119.71740501094099</v>
      </c>
      <c r="AF79" s="32">
        <f>IF(ISNUMBER('Instrument Data'!OW79),'Instrument Data'!OW79,NA())</f>
        <v>47.789136701337704</v>
      </c>
      <c r="AG79" s="184">
        <f>IF(ISNUMBER('Instrument Data'!WQ79),'Instrument Data'!WQ79,NA())</f>
        <v>14.30034886104848</v>
      </c>
      <c r="AH79" s="184" t="e">
        <f>'Instrument Data'!WR79</f>
        <v>#N/A</v>
      </c>
      <c r="AI79" s="184">
        <f>IF(ISNUMBER('Instrument Data'!WU79),'Instrument Data'!WU79,NA())</f>
        <v>60.924563194999443</v>
      </c>
      <c r="AJ79" s="184" t="e">
        <f>IF(ISNUMBER('Instrument Data'!WV79),'Instrument Data'!WV79,NA())</f>
        <v>#N/A</v>
      </c>
      <c r="AK79" s="32">
        <f>IF(ISNUMBER('Instrument Data'!XB79), 'Instrument Data'!XB79, NA())</f>
        <v>1.5152541559877948E+16</v>
      </c>
      <c r="AL79" s="32">
        <f>IF(ISNUMBER('Instrument Data'!XC79), 'Instrument Data'!XC79, NA())</f>
        <v>7.7172567599632976E+16</v>
      </c>
      <c r="AM79" s="32">
        <f>IF(ISNUMBER('Instrument Data'!XD79), 'Instrument Data'!XD79, NA())</f>
        <v>381.87998870238744</v>
      </c>
      <c r="AN79" s="32">
        <f>IF(ISNUMBER('Instrument Data'!XE79), 'Instrument Data'!XE79, NA())</f>
        <v>604.7721643374399</v>
      </c>
      <c r="AO79" s="32">
        <f>IF(ISNUMBER('Instrument Data'!XF79), 'Instrument Data'!XF79, NA())</f>
        <v>414.79579372440202</v>
      </c>
      <c r="AP79" s="32">
        <f>IF(ISNUMBER('Instrument Data'!XG79), 'Instrument Data'!XG79, NA())</f>
        <v>556.26892487679845</v>
      </c>
      <c r="AQ79" s="202">
        <v>60.924557</v>
      </c>
      <c r="AR79" s="202">
        <f t="shared" si="4"/>
        <v>27.811365766999828</v>
      </c>
      <c r="AS79" s="32" t="e">
        <f>IF(ISNUMBER('Instrument Data'!IY79), 'Instrument Data'!IY79, NA())</f>
        <v>#N/A</v>
      </c>
      <c r="AT79" s="32" t="e">
        <f>IF(ISNUMBER('Instrument Data'!IZ79), 'Instrument Data'!IZ79, NA())</f>
        <v>#N/A</v>
      </c>
    </row>
    <row r="80" spans="1:46" x14ac:dyDescent="0.3">
      <c r="A80" s="201">
        <f t="shared" si="5"/>
        <v>80</v>
      </c>
      <c r="B80" s="175">
        <f t="shared" si="3"/>
        <v>76</v>
      </c>
      <c r="C80" s="183">
        <f>'Instrument Data'!H80</f>
        <v>43132.67696759259</v>
      </c>
      <c r="D80" s="183">
        <f>'Instrument Data'!I80</f>
        <v>43132.679050925923</v>
      </c>
      <c r="E80" s="184">
        <f>IF(ISNUMBER('Instrument Data'!BH80),'Instrument Data'!BH80,NA())</f>
        <v>303.1927482330629</v>
      </c>
      <c r="F80" s="184">
        <f>IF(ISNUMBER('Instrument Data'!BI80),'Instrument Data'!BI80,NA())</f>
        <v>19.964167944997005</v>
      </c>
      <c r="G80" s="184">
        <f>IF(ISNUMBER('Instrument Data'!BJ80),'Instrument Data'!BJ80,NA())</f>
        <v>258.48600990991378</v>
      </c>
      <c r="H80" s="184">
        <f>IF(ISNUMBER('Instrument Data'!BK80),'Instrument Data'!BK80,NA())</f>
        <v>24.690631397876857</v>
      </c>
      <c r="I80" s="184">
        <f>IF(ISNUMBER('Instrument Data'!BL80),'Instrument Data'!BL80,NA())</f>
        <v>248.31117350828615</v>
      </c>
      <c r="J80" s="184">
        <f>IF(ISNUMBER('Instrument Data'!BM80),'Instrument Data'!BM80,NA())</f>
        <v>29.693956054474761</v>
      </c>
      <c r="K80" s="32" t="e">
        <f>IF(ISNUMBER('Instrument Data'!BP80),'Instrument Data'!BP80,NA())</f>
        <v>#N/A</v>
      </c>
      <c r="L80" s="32">
        <f>IF(ISNUMBER('Instrument Data'!BQ80),'Instrument Data'!BQ80,NA())</f>
        <v>2135150184488159.5</v>
      </c>
      <c r="M80" s="184" t="e">
        <f>IF(ISNUMBER('Instrument Data'!BT80),'Instrument Data'!BT80,NA())</f>
        <v>#N/A</v>
      </c>
      <c r="N80" s="184">
        <f>IF(ISNUMBER('Instrument Data'!BU80),'Instrument Data'!BU80,NA())</f>
        <v>318.90692157929431</v>
      </c>
      <c r="O80" s="32">
        <f>'Instrument Data'!JB80</f>
        <v>1.5362641201130898E+16</v>
      </c>
      <c r="P80" s="32">
        <f>'Instrument Data'!JC80</f>
        <v>1579743293323842</v>
      </c>
      <c r="Q80" s="32">
        <f>'Instrument Data'!JE80</f>
        <v>6513838211270626</v>
      </c>
      <c r="R80" s="32">
        <f>'Instrument Data'!JF80</f>
        <v>645629686814299.75</v>
      </c>
      <c r="S80" s="32">
        <f>'Instrument Data'!KN80</f>
        <v>4237153158979870</v>
      </c>
      <c r="T80" s="32">
        <f>'Instrument Data'!KO80</f>
        <v>8757.8272714054765</v>
      </c>
      <c r="U80" s="184">
        <f>IF(ISNUMBER('Instrument Data'!OL80),'Instrument Data'!OL80,NA())</f>
        <v>354.88541128167998</v>
      </c>
      <c r="V80" s="184">
        <f>IF(ISNUMBER('Instrument Data'!OM80),'Instrument Data'!OM80,NA())</f>
        <v>42.866463273098347</v>
      </c>
      <c r="W80" s="184" t="e">
        <f>IF(ISNUMBER('Instrument Data'!ON80),'Instrument Data'!ON80,NA())</f>
        <v>#N/A</v>
      </c>
      <c r="X80" s="184" t="e">
        <f>IF(ISNUMBER('Instrument Data'!OO80),'Instrument Data'!OO80,NA())</f>
        <v>#N/A</v>
      </c>
      <c r="Y80" s="184">
        <f>IF(ISNUMBER('Instrument Data'!OP80),'Instrument Data'!OP80,NA())</f>
        <v>333.26083496498939</v>
      </c>
      <c r="Z80" s="184">
        <f>IF(ISNUMBER('Instrument Data'!OQ80),'Instrument Data'!OQ80,NA())</f>
        <v>11.233256139847191</v>
      </c>
      <c r="AA80" s="184">
        <f>IF(ISNUMBER('Instrument Data'!OR80),'Instrument Data'!OR80,NA())</f>
        <v>296.55111301258847</v>
      </c>
      <c r="AB80" s="184">
        <f>IF(ISNUMBER('Instrument Data'!OS80),'Instrument Data'!OS80,NA())</f>
        <v>25.408392262493653</v>
      </c>
      <c r="AC80" s="32">
        <f>IF(ISNUMBER('Instrument Data'!OT80),'Instrument Data'!OT80,NA())</f>
        <v>2656476543202440</v>
      </c>
      <c r="AD80" s="32">
        <f>IF(ISNUMBER('Instrument Data'!OU80),'Instrument Data'!OU80,NA())</f>
        <v>47004987727182</v>
      </c>
      <c r="AE80" s="32">
        <f>IF(ISNUMBER('Instrument Data'!OV80),'Instrument Data'!OV80,NA())</f>
        <v>368.88557824985497</v>
      </c>
      <c r="AF80" s="32">
        <f>IF(ISNUMBER('Instrument Data'!OW80),'Instrument Data'!OW80,NA())</f>
        <v>26.2420580513628</v>
      </c>
      <c r="AG80" s="184">
        <f>IF(ISNUMBER('Instrument Data'!WQ80),'Instrument Data'!WQ80,NA())</f>
        <v>28.505778103733668</v>
      </c>
      <c r="AH80" s="184" t="e">
        <f>'Instrument Data'!WR80</f>
        <v>#N/A</v>
      </c>
      <c r="AI80" s="184">
        <f>IF(ISNUMBER('Instrument Data'!WU80),'Instrument Data'!WU80,NA())</f>
        <v>249.61816501647866</v>
      </c>
      <c r="AJ80" s="184" t="e">
        <f>IF(ISNUMBER('Instrument Data'!WV80),'Instrument Data'!WV80,NA())</f>
        <v>#N/A</v>
      </c>
      <c r="AK80" s="32">
        <f>IF(ISNUMBER('Instrument Data'!XB80), 'Instrument Data'!XB80, NA())</f>
        <v>5235555090515729</v>
      </c>
      <c r="AL80" s="32">
        <f>IF(ISNUMBER('Instrument Data'!XC80), 'Instrument Data'!XC80, NA())</f>
        <v>612107401304852.37</v>
      </c>
      <c r="AM80" s="32">
        <f>IF(ISNUMBER('Instrument Data'!XD80), 'Instrument Data'!XD80, NA())</f>
        <v>290.449324832049</v>
      </c>
      <c r="AN80" s="32">
        <f>IF(ISNUMBER('Instrument Data'!XE80), 'Instrument Data'!XE80, NA())</f>
        <v>17.972172101662604</v>
      </c>
      <c r="AO80" s="32">
        <f>IF(ISNUMBER('Instrument Data'!XF80), 'Instrument Data'!XF80, NA())</f>
        <v>318.62418575961209</v>
      </c>
      <c r="AP80" s="32">
        <f>IF(ISNUMBER('Instrument Data'!XG80), 'Instrument Data'!XG80, NA())</f>
        <v>22.785158820426719</v>
      </c>
      <c r="AQ80" s="202">
        <v>305.32769999999999</v>
      </c>
      <c r="AR80" s="202">
        <f t="shared" si="4"/>
        <v>65.984848075081601</v>
      </c>
      <c r="AS80" s="32">
        <f>IF(ISNUMBER('Instrument Data'!IY80), 'Instrument Data'!IY80, NA())</f>
        <v>17.476349054655437</v>
      </c>
      <c r="AT80" s="32">
        <f>IF(ISNUMBER('Instrument Data'!IZ80), 'Instrument Data'!IZ80, NA())</f>
        <v>2.8837648574338277</v>
      </c>
    </row>
    <row r="81" spans="1:46" x14ac:dyDescent="0.3">
      <c r="A81" s="201">
        <f t="shared" si="5"/>
        <v>81</v>
      </c>
      <c r="B81" s="175">
        <f t="shared" si="3"/>
        <v>77</v>
      </c>
      <c r="C81" s="183">
        <f>'Instrument Data'!H81</f>
        <v>43132.679571759261</v>
      </c>
      <c r="D81" s="183">
        <f>'Instrument Data'!I81</f>
        <v>43132.681655092594</v>
      </c>
      <c r="E81" s="184">
        <f>IF(ISNUMBER('Instrument Data'!BH81),'Instrument Data'!BH81,NA())</f>
        <v>67.242674828065745</v>
      </c>
      <c r="F81" s="184">
        <f>IF(ISNUMBER('Instrument Data'!BI81),'Instrument Data'!BI81,NA())</f>
        <v>23.106123701113439</v>
      </c>
      <c r="G81" s="184">
        <f>IF(ISNUMBER('Instrument Data'!BJ81),'Instrument Data'!BJ81,NA())</f>
        <v>51.091280815192292</v>
      </c>
      <c r="H81" s="184">
        <f>IF(ISNUMBER('Instrument Data'!BK81),'Instrument Data'!BK81,NA())</f>
        <v>27.995400769050725</v>
      </c>
      <c r="I81" s="184">
        <f>IF(ISNUMBER('Instrument Data'!BL81),'Instrument Data'!BL81,NA())</f>
        <v>44.968537280839989</v>
      </c>
      <c r="J81" s="184">
        <f>IF(ISNUMBER('Instrument Data'!BM81),'Instrument Data'!BM81,NA())</f>
        <v>63.556861679605433</v>
      </c>
      <c r="K81" s="32" t="e">
        <f>IF(ISNUMBER('Instrument Data'!BP81),'Instrument Data'!BP81,NA())</f>
        <v>#N/A</v>
      </c>
      <c r="L81" s="32" t="e">
        <f>IF(ISNUMBER('Instrument Data'!BQ81),'Instrument Data'!BQ81,NA())</f>
        <v>#N/A</v>
      </c>
      <c r="M81" s="184" t="e">
        <f>IF(ISNUMBER('Instrument Data'!BT81),'Instrument Data'!BT81,NA())</f>
        <v>#N/A</v>
      </c>
      <c r="N81" s="184" t="e">
        <f>IF(ISNUMBER('Instrument Data'!BU81),'Instrument Data'!BU81,NA())</f>
        <v>#N/A</v>
      </c>
      <c r="O81" s="32" t="e">
        <f>'Instrument Data'!JB81</f>
        <v>#N/A</v>
      </c>
      <c r="P81" s="32" t="e">
        <f>'Instrument Data'!JC81</f>
        <v>#N/A</v>
      </c>
      <c r="Q81" s="32">
        <f>'Instrument Data'!JE81</f>
        <v>1.5195404480080806E+16</v>
      </c>
      <c r="R81" s="32" t="e">
        <f>'Instrument Data'!JF81</f>
        <v>#N/A</v>
      </c>
      <c r="S81" s="32">
        <f>'Instrument Data'!KN81</f>
        <v>0</v>
      </c>
      <c r="T81" s="32" t="e">
        <f>'Instrument Data'!KO81</f>
        <v>#N/A</v>
      </c>
      <c r="U81" s="184" t="e">
        <f>IF(ISNUMBER('Instrument Data'!OL81),'Instrument Data'!OL81,NA())</f>
        <v>#N/A</v>
      </c>
      <c r="V81" s="184">
        <f>IF(ISNUMBER('Instrument Data'!OM81),'Instrument Data'!OM81,NA())</f>
        <v>96.600484301070537</v>
      </c>
      <c r="W81" s="184" t="e">
        <f>IF(ISNUMBER('Instrument Data'!ON81),'Instrument Data'!ON81,NA())</f>
        <v>#N/A</v>
      </c>
      <c r="X81" s="184" t="e">
        <f>IF(ISNUMBER('Instrument Data'!OO81),'Instrument Data'!OO81,NA())</f>
        <v>#N/A</v>
      </c>
      <c r="Y81" s="184" t="e">
        <f>IF(ISNUMBER('Instrument Data'!OP81),'Instrument Data'!OP81,NA())</f>
        <v>#N/A</v>
      </c>
      <c r="Z81" s="184">
        <f>IF(ISNUMBER('Instrument Data'!OQ81),'Instrument Data'!OQ81,NA())</f>
        <v>12.431879472967978</v>
      </c>
      <c r="AA81" s="184" t="e">
        <f>IF(ISNUMBER('Instrument Data'!OR81),'Instrument Data'!OR81,NA())</f>
        <v>#N/A</v>
      </c>
      <c r="AB81" s="184">
        <f>IF(ISNUMBER('Instrument Data'!OS81),'Instrument Data'!OS81,NA())</f>
        <v>19.087739219186489</v>
      </c>
      <c r="AC81" s="32" t="e">
        <f>IF(ISNUMBER('Instrument Data'!OT81),'Instrument Data'!OT81,NA())</f>
        <v>#N/A</v>
      </c>
      <c r="AD81" s="32" t="e">
        <f>IF(ISNUMBER('Instrument Data'!OU81),'Instrument Data'!OU81,NA())</f>
        <v>#N/A</v>
      </c>
      <c r="AE81" s="32" t="e">
        <f>IF(ISNUMBER('Instrument Data'!OV81),'Instrument Data'!OV81,NA())</f>
        <v>#N/A</v>
      </c>
      <c r="AF81" s="32">
        <f>IF(ISNUMBER('Instrument Data'!OW81),'Instrument Data'!OW81,NA())</f>
        <v>14.615157064723901</v>
      </c>
      <c r="AG81" s="184">
        <f>IF(ISNUMBER('Instrument Data'!WQ81),'Instrument Data'!WQ81,NA())</f>
        <v>20.914952107067727</v>
      </c>
      <c r="AH81" s="184" t="e">
        <f>'Instrument Data'!WR81</f>
        <v>#N/A</v>
      </c>
      <c r="AI81" s="184">
        <f>IF(ISNUMBER('Instrument Data'!WU81),'Instrument Data'!WU81,NA())</f>
        <v>39.943675111641319</v>
      </c>
      <c r="AJ81" s="184" t="e">
        <f>IF(ISNUMBER('Instrument Data'!WV81),'Instrument Data'!WV81,NA())</f>
        <v>#N/A</v>
      </c>
      <c r="AK81" s="32">
        <f>IF(ISNUMBER('Instrument Data'!XB81), 'Instrument Data'!XB81, NA())</f>
        <v>1.1793647092006104E+16</v>
      </c>
      <c r="AL81" s="32">
        <f>IF(ISNUMBER('Instrument Data'!XC81), 'Instrument Data'!XC81, NA())</f>
        <v>2.54167507177323E+16</v>
      </c>
      <c r="AM81" s="32">
        <f>IF(ISNUMBER('Instrument Data'!XD81), 'Instrument Data'!XD81, NA())</f>
        <v>163.59611057705703</v>
      </c>
      <c r="AN81" s="32">
        <f>IF(ISNUMBER('Instrument Data'!XE81), 'Instrument Data'!XE81, NA())</f>
        <v>127.76874280503448</v>
      </c>
      <c r="AO81" s="32">
        <f>IF(ISNUMBER('Instrument Data'!XF81), 'Instrument Data'!XF81, NA())</f>
        <v>167.9106971918977</v>
      </c>
      <c r="AP81" s="32">
        <f>IF(ISNUMBER('Instrument Data'!XG81), 'Instrument Data'!XG81, NA())</f>
        <v>118.03867430634392</v>
      </c>
      <c r="AQ81" s="202">
        <v>39.943680000000001</v>
      </c>
      <c r="AR81" s="202">
        <f t="shared" si="4"/>
        <v>26.245378695642707</v>
      </c>
      <c r="AS81" s="32" t="e">
        <f>IF(ISNUMBER('Instrument Data'!IY81), 'Instrument Data'!IY81, NA())</f>
        <v>#N/A</v>
      </c>
      <c r="AT81" s="32" t="e">
        <f>IF(ISNUMBER('Instrument Data'!IZ81), 'Instrument Data'!IZ81, NA())</f>
        <v>#N/A</v>
      </c>
    </row>
    <row r="82" spans="1:46" x14ac:dyDescent="0.3">
      <c r="A82" s="201">
        <f t="shared" si="5"/>
        <v>82</v>
      </c>
      <c r="B82" s="175">
        <f t="shared" si="3"/>
        <v>78</v>
      </c>
      <c r="C82" s="183">
        <f>'Instrument Data'!H82</f>
        <v>43132.681944444441</v>
      </c>
      <c r="D82" s="183">
        <f>'Instrument Data'!I82</f>
        <v>43132.683506944442</v>
      </c>
      <c r="E82" s="184">
        <f>IF(ISNUMBER('Instrument Data'!BH82),'Instrument Data'!BH82,NA())</f>
        <v>408.62425388138803</v>
      </c>
      <c r="F82" s="184">
        <f>IF(ISNUMBER('Instrument Data'!BI82),'Instrument Data'!BI82,NA())</f>
        <v>74.524552983680366</v>
      </c>
      <c r="G82" s="184">
        <f>IF(ISNUMBER('Instrument Data'!BJ82),'Instrument Data'!BJ82,NA())</f>
        <v>317.04868585928403</v>
      </c>
      <c r="H82" s="184">
        <f>IF(ISNUMBER('Instrument Data'!BK82),'Instrument Data'!BK82,NA())</f>
        <v>53.188013504088524</v>
      </c>
      <c r="I82" s="184">
        <f>IF(ISNUMBER('Instrument Data'!BL82),'Instrument Data'!BL82,NA())</f>
        <v>274.09676176706273</v>
      </c>
      <c r="J82" s="184">
        <f>IF(ISNUMBER('Instrument Data'!BM82),'Instrument Data'!BM82,NA())</f>
        <v>45.120600628768514</v>
      </c>
      <c r="K82" s="32" t="e">
        <f>IF(ISNUMBER('Instrument Data'!BP82),'Instrument Data'!BP82,NA())</f>
        <v>#N/A</v>
      </c>
      <c r="L82" s="32">
        <f>IF(ISNUMBER('Instrument Data'!BQ82),'Instrument Data'!BQ82,NA())</f>
        <v>3300099806672537.5</v>
      </c>
      <c r="M82" s="184" t="e">
        <f>IF(ISNUMBER('Instrument Data'!BT82),'Instrument Data'!BT82,NA())</f>
        <v>#N/A</v>
      </c>
      <c r="N82" s="184">
        <f>IF(ISNUMBER('Instrument Data'!BU82),'Instrument Data'!BU82,NA())</f>
        <v>395.8394395453692</v>
      </c>
      <c r="O82" s="32">
        <f>'Instrument Data'!JB82</f>
        <v>1.694582745380416E+16</v>
      </c>
      <c r="P82" s="32">
        <f>'Instrument Data'!JC82</f>
        <v>3862651846087706.5</v>
      </c>
      <c r="Q82" s="32">
        <f>'Instrument Data'!JE82</f>
        <v>8750048615371876</v>
      </c>
      <c r="R82" s="32">
        <f>'Instrument Data'!JF82</f>
        <v>1887106259808115</v>
      </c>
      <c r="S82" s="32">
        <f>'Instrument Data'!KN82</f>
        <v>6678492051283500</v>
      </c>
      <c r="T82" s="32">
        <f>'Instrument Data'!KO82</f>
        <v>126201.45656635935</v>
      </c>
      <c r="U82" s="184">
        <f>IF(ISNUMBER('Instrument Data'!OL82),'Instrument Data'!OL82,NA())</f>
        <v>434.2527050869557</v>
      </c>
      <c r="V82" s="184">
        <f>IF(ISNUMBER('Instrument Data'!OM82),'Instrument Data'!OM82,NA())</f>
        <v>59.218747653924595</v>
      </c>
      <c r="W82" s="184" t="e">
        <f>IF(ISNUMBER('Instrument Data'!ON82),'Instrument Data'!ON82,NA())</f>
        <v>#N/A</v>
      </c>
      <c r="X82" s="184" t="e">
        <f>IF(ISNUMBER('Instrument Data'!OO82),'Instrument Data'!OO82,NA())</f>
        <v>#N/A</v>
      </c>
      <c r="Y82" s="184">
        <f>IF(ISNUMBER('Instrument Data'!OP82),'Instrument Data'!OP82,NA())</f>
        <v>397.71149646746471</v>
      </c>
      <c r="Z82" s="184">
        <f>IF(ISNUMBER('Instrument Data'!OQ82),'Instrument Data'!OQ82,NA())</f>
        <v>44.181855709496666</v>
      </c>
      <c r="AA82" s="184">
        <f>IF(ISNUMBER('Instrument Data'!OR82),'Instrument Data'!OR82,NA())</f>
        <v>336.11992236084893</v>
      </c>
      <c r="AB82" s="184">
        <f>IF(ISNUMBER('Instrument Data'!OS82),'Instrument Data'!OS82,NA())</f>
        <v>72.849607472271444</v>
      </c>
      <c r="AC82" s="32">
        <f>IF(ISNUMBER('Instrument Data'!OT82),'Instrument Data'!OT82,NA())</f>
        <v>3947007204105850</v>
      </c>
      <c r="AD82" s="32">
        <f>IF(ISNUMBER('Instrument Data'!OU82),'Instrument Data'!OU82,NA())</f>
        <v>116094721229558</v>
      </c>
      <c r="AE82" s="32">
        <f>IF(ISNUMBER('Instrument Data'!OV82),'Instrument Data'!OV82,NA())</f>
        <v>455.35121572549599</v>
      </c>
      <c r="AF82" s="32">
        <f>IF(ISNUMBER('Instrument Data'!OW82),'Instrument Data'!OW82,NA())</f>
        <v>30.9676044307894</v>
      </c>
      <c r="AG82" s="184">
        <f>IF(ISNUMBER('Instrument Data'!WQ82),'Instrument Data'!WQ82,NA())</f>
        <v>34.859803019325341</v>
      </c>
      <c r="AH82" s="184" t="e">
        <f>'Instrument Data'!WR82</f>
        <v>#N/A</v>
      </c>
      <c r="AI82" s="184">
        <f>IF(ISNUMBER('Instrument Data'!WU82),'Instrument Data'!WU82,NA())</f>
        <v>273.94341412080882</v>
      </c>
      <c r="AJ82" s="184" t="e">
        <f>IF(ISNUMBER('Instrument Data'!WV82),'Instrument Data'!WV82,NA())</f>
        <v>#N/A</v>
      </c>
      <c r="AK82" s="32">
        <f>IF(ISNUMBER('Instrument Data'!XB82), 'Instrument Data'!XB82, NA())</f>
        <v>6879712356120235</v>
      </c>
      <c r="AL82" s="32">
        <f>IF(ISNUMBER('Instrument Data'!XC82), 'Instrument Data'!XC82, NA())</f>
        <v>992494722676052.25</v>
      </c>
      <c r="AM82" s="32">
        <f>IF(ISNUMBER('Instrument Data'!XD82), 'Instrument Data'!XD82, NA())</f>
        <v>336.45419879588286</v>
      </c>
      <c r="AN82" s="32">
        <f>IF(ISNUMBER('Instrument Data'!XE82), 'Instrument Data'!XE82, NA())</f>
        <v>36.878964844246752</v>
      </c>
      <c r="AO82" s="32">
        <f>IF(ISNUMBER('Instrument Data'!XF82), 'Instrument Data'!XF82, NA())</f>
        <v>387.05800947083537</v>
      </c>
      <c r="AP82" s="32">
        <f>IF(ISNUMBER('Instrument Data'!XG82), 'Instrument Data'!XG82, NA())</f>
        <v>34.874460927989091</v>
      </c>
      <c r="AQ82" s="202">
        <v>357.02172999999999</v>
      </c>
      <c r="AR82" s="202">
        <f t="shared" si="4"/>
        <v>75.654349694434075</v>
      </c>
      <c r="AS82" s="32">
        <f>IF(ISNUMBER('Instrument Data'!IY82), 'Instrument Data'!IY82, NA())</f>
        <v>15.566783127443074</v>
      </c>
      <c r="AT82" s="32">
        <f>IF(ISNUMBER('Instrument Data'!IZ82), 'Instrument Data'!IZ82, NA())</f>
        <v>3.8252224801909245</v>
      </c>
    </row>
    <row r="83" spans="1:46" x14ac:dyDescent="0.3">
      <c r="A83" s="201">
        <f t="shared" si="5"/>
        <v>83</v>
      </c>
      <c r="B83" s="175">
        <f t="shared" si="3"/>
        <v>79</v>
      </c>
      <c r="C83" s="183">
        <f>'Instrument Data'!H83</f>
        <v>43132.773784722223</v>
      </c>
      <c r="D83" s="183">
        <f>'Instrument Data'!I83</f>
        <v>43132.777083333334</v>
      </c>
      <c r="E83" s="184">
        <f>IF(ISNUMBER('Instrument Data'!BH83),'Instrument Data'!BH83,NA())</f>
        <v>67.286163205462316</v>
      </c>
      <c r="F83" s="184">
        <f>IF(ISNUMBER('Instrument Data'!BI83),'Instrument Data'!BI83,NA())</f>
        <v>7.855797837659396</v>
      </c>
      <c r="G83" s="184">
        <f>IF(ISNUMBER('Instrument Data'!BJ83),'Instrument Data'!BJ83,NA())</f>
        <v>68.294785856251224</v>
      </c>
      <c r="H83" s="184">
        <f>IF(ISNUMBER('Instrument Data'!BK83),'Instrument Data'!BK83,NA())</f>
        <v>9.6440803371226185</v>
      </c>
      <c r="I83" s="184">
        <f>IF(ISNUMBER('Instrument Data'!BL83),'Instrument Data'!BL83,NA())</f>
        <v>55.631333543052016</v>
      </c>
      <c r="J83" s="184">
        <f>IF(ISNUMBER('Instrument Data'!BM83),'Instrument Data'!BM83,NA())</f>
        <v>42.42803548794069</v>
      </c>
      <c r="K83" s="32">
        <f>IF(ISNUMBER('Instrument Data'!BP83),'Instrument Data'!BP83,NA())</f>
        <v>3135774328857154</v>
      </c>
      <c r="L83" s="32">
        <f>IF(ISNUMBER('Instrument Data'!BQ83),'Instrument Data'!BQ83,NA())</f>
        <v>3298609681338636</v>
      </c>
      <c r="M83" s="184">
        <f>IF(ISNUMBER('Instrument Data'!BT83),'Instrument Data'!BT83,NA())</f>
        <v>112.44006526602639</v>
      </c>
      <c r="N83" s="184">
        <f>IF(ISNUMBER('Instrument Data'!BU83),'Instrument Data'!BU83,NA())</f>
        <v>107.41104420066505</v>
      </c>
      <c r="O83" s="32" t="e">
        <f>'Instrument Data'!JB83</f>
        <v>#N/A</v>
      </c>
      <c r="P83" s="32" t="e">
        <f>'Instrument Data'!JC83</f>
        <v>#N/A</v>
      </c>
      <c r="Q83" s="32">
        <f>'Instrument Data'!JE83</f>
        <v>1.9819827393546072E+16</v>
      </c>
      <c r="R83" s="32" t="e">
        <f>'Instrument Data'!JF83</f>
        <v>#N/A</v>
      </c>
      <c r="S83" s="32">
        <f>'Instrument Data'!KN83</f>
        <v>0</v>
      </c>
      <c r="T83" s="32" t="e">
        <f>'Instrument Data'!KO83</f>
        <v>#N/A</v>
      </c>
      <c r="U83" s="184">
        <f>IF(ISNUMBER('Instrument Data'!OL83),'Instrument Data'!OL83,NA())</f>
        <v>69.053887285588104</v>
      </c>
      <c r="V83" s="184">
        <f>IF(ISNUMBER('Instrument Data'!OM83),'Instrument Data'!OM83,NA())</f>
        <v>74.225727329847174</v>
      </c>
      <c r="W83" s="184" t="e">
        <f>IF(ISNUMBER('Instrument Data'!ON83),'Instrument Data'!ON83,NA())</f>
        <v>#N/A</v>
      </c>
      <c r="X83" s="184" t="e">
        <f>IF(ISNUMBER('Instrument Data'!OO83),'Instrument Data'!OO83,NA())</f>
        <v>#N/A</v>
      </c>
      <c r="Y83" s="184">
        <f>IF(ISNUMBER('Instrument Data'!OP83),'Instrument Data'!OP83,NA())</f>
        <v>55.199009472863153</v>
      </c>
      <c r="Z83" s="184">
        <f>IF(ISNUMBER('Instrument Data'!OQ83),'Instrument Data'!OQ83,NA())</f>
        <v>3.9929973097445202</v>
      </c>
      <c r="AA83" s="184">
        <f>IF(ISNUMBER('Instrument Data'!OR83),'Instrument Data'!OR83,NA())</f>
        <v>72.491054771810468</v>
      </c>
      <c r="AB83" s="184">
        <f>IF(ISNUMBER('Instrument Data'!OS83),'Instrument Data'!OS83,NA())</f>
        <v>11.168959134649912</v>
      </c>
      <c r="AC83" s="32">
        <f>IF(ISNUMBER('Instrument Data'!OT83),'Instrument Data'!OT83,NA())</f>
        <v>4693677816394880</v>
      </c>
      <c r="AD83" s="32">
        <f>IF(ISNUMBER('Instrument Data'!OU83),'Instrument Data'!OU83,NA())</f>
        <v>290023076696247</v>
      </c>
      <c r="AE83" s="32">
        <f>IF(ISNUMBER('Instrument Data'!OV83),'Instrument Data'!OV83,NA())</f>
        <v>140.12242008332899</v>
      </c>
      <c r="AF83" s="32">
        <f>IF(ISNUMBER('Instrument Data'!OW83),'Instrument Data'!OW83,NA())</f>
        <v>19.399784951647199</v>
      </c>
      <c r="AG83" s="184">
        <f>IF(ISNUMBER('Instrument Data'!WQ83),'Instrument Data'!WQ83,NA())</f>
        <v>10.933015027362716</v>
      </c>
      <c r="AH83" s="184" t="e">
        <f>'Instrument Data'!WR83</f>
        <v>#N/A</v>
      </c>
      <c r="AI83" s="184">
        <f>IF(ISNUMBER('Instrument Data'!WU83),'Instrument Data'!WU83,NA())</f>
        <v>57.420078923549553</v>
      </c>
      <c r="AJ83" s="184" t="e">
        <f>IF(ISNUMBER('Instrument Data'!WV83),'Instrument Data'!WV83,NA())</f>
        <v>#N/A</v>
      </c>
      <c r="AK83" s="32">
        <f>IF(ISNUMBER('Instrument Data'!XB83), 'Instrument Data'!XB83, NA())</f>
        <v>1.2858508343038086E+16</v>
      </c>
      <c r="AL83" s="32">
        <f>IF(ISNUMBER('Instrument Data'!XC83), 'Instrument Data'!XC83, NA())</f>
        <v>1142823648550927.5</v>
      </c>
      <c r="AM83" s="32">
        <f>IF(ISNUMBER('Instrument Data'!XD83), 'Instrument Data'!XD83, NA())</f>
        <v>94.716180744661699</v>
      </c>
      <c r="AN83" s="32">
        <f>IF(ISNUMBER('Instrument Data'!XE83), 'Instrument Data'!XE83, NA())</f>
        <v>11.922773811051448</v>
      </c>
      <c r="AO83" s="32">
        <f>IF(ISNUMBER('Instrument Data'!XF83), 'Instrument Data'!XF83, NA())</f>
        <v>121.59354488982092</v>
      </c>
      <c r="AP83" s="32">
        <f>IF(ISNUMBER('Instrument Data'!XG83), 'Instrument Data'!XG83, NA())</f>
        <v>17.190612767182056</v>
      </c>
      <c r="AQ83" s="202">
        <v>75.329834000000005</v>
      </c>
      <c r="AR83" s="202">
        <f t="shared" si="4"/>
        <v>29.188753923706681</v>
      </c>
      <c r="AS83" s="32" t="e">
        <f>IF(ISNUMBER('Instrument Data'!IY83), 'Instrument Data'!IY83, NA())</f>
        <v>#N/A</v>
      </c>
      <c r="AT83" s="32" t="e">
        <f>IF(ISNUMBER('Instrument Data'!IZ83), 'Instrument Data'!IZ83, NA())</f>
        <v>#N/A</v>
      </c>
    </row>
    <row r="84" spans="1:46" x14ac:dyDescent="0.3">
      <c r="A84" s="201">
        <f t="shared" si="5"/>
        <v>84</v>
      </c>
      <c r="B84" s="175">
        <f t="shared" si="3"/>
        <v>80</v>
      </c>
      <c r="C84" s="183">
        <f>'Instrument Data'!H84</f>
        <v>43132.777719907404</v>
      </c>
      <c r="D84" s="183">
        <f>'Instrument Data'!I84</f>
        <v>43132.783333333333</v>
      </c>
      <c r="E84" s="184">
        <f>IF(ISNUMBER('Instrument Data'!BH84),'Instrument Data'!BH84,NA())</f>
        <v>267.09002483306608</v>
      </c>
      <c r="F84" s="184">
        <f>IF(ISNUMBER('Instrument Data'!BI84),'Instrument Data'!BI84,NA())</f>
        <v>47.015956403802896</v>
      </c>
      <c r="G84" s="184">
        <f>IF(ISNUMBER('Instrument Data'!BJ84),'Instrument Data'!BJ84,NA())</f>
        <v>227.39835850276688</v>
      </c>
      <c r="H84" s="184">
        <f>IF(ISNUMBER('Instrument Data'!BK84),'Instrument Data'!BK84,NA())</f>
        <v>34.056300313597113</v>
      </c>
      <c r="I84" s="184">
        <f>IF(ISNUMBER('Instrument Data'!BL84),'Instrument Data'!BL84,NA())</f>
        <v>192.23107412068464</v>
      </c>
      <c r="J84" s="184">
        <f>IF(ISNUMBER('Instrument Data'!BM84),'Instrument Data'!BM84,NA())</f>
        <v>36.429576927785824</v>
      </c>
      <c r="K84" s="32">
        <f>IF(ISNUMBER('Instrument Data'!BP84),'Instrument Data'!BP84,NA())</f>
        <v>3922938075105191</v>
      </c>
      <c r="L84" s="32">
        <f>IF(ISNUMBER('Instrument Data'!BQ84),'Instrument Data'!BQ84,NA())</f>
        <v>3722881062669366</v>
      </c>
      <c r="M84" s="184">
        <f>IF(ISNUMBER('Instrument Data'!BT84),'Instrument Data'!BT84,NA())</f>
        <v>321.59304956397506</v>
      </c>
      <c r="N84" s="184">
        <f>IF(ISNUMBER('Instrument Data'!BU84),'Instrument Data'!BU84,NA())</f>
        <v>299.35109314348989</v>
      </c>
      <c r="O84" s="32">
        <f>'Instrument Data'!JB84</f>
        <v>1.0585045509805456E+16</v>
      </c>
      <c r="P84" s="32">
        <f>'Instrument Data'!JC84</f>
        <v>1947325166307710.5</v>
      </c>
      <c r="Q84" s="32">
        <f>'Instrument Data'!JE84</f>
        <v>1.2216399703335536E+16</v>
      </c>
      <c r="R84" s="32">
        <f>'Instrument Data'!JF84</f>
        <v>2119519003189631</v>
      </c>
      <c r="S84" s="32">
        <f>'Instrument Data'!KN84</f>
        <v>8460594628500010</v>
      </c>
      <c r="T84" s="32">
        <f>'Instrument Data'!KO84</f>
        <v>340092.14769957168</v>
      </c>
      <c r="U84" s="184">
        <f>IF(ISNUMBER('Instrument Data'!OL84),'Instrument Data'!OL84,NA())</f>
        <v>273.75986878165969</v>
      </c>
      <c r="V84" s="184">
        <f>IF(ISNUMBER('Instrument Data'!OM84),'Instrument Data'!OM84,NA())</f>
        <v>51.842179604629607</v>
      </c>
      <c r="W84" s="184" t="e">
        <f>IF(ISNUMBER('Instrument Data'!ON84),'Instrument Data'!ON84,NA())</f>
        <v>#N/A</v>
      </c>
      <c r="X84" s="184" t="e">
        <f>IF(ISNUMBER('Instrument Data'!OO84),'Instrument Data'!OO84,NA())</f>
        <v>#N/A</v>
      </c>
      <c r="Y84" s="184">
        <f>IF(ISNUMBER('Instrument Data'!OP84),'Instrument Data'!OP84,NA())</f>
        <v>304.72948866039593</v>
      </c>
      <c r="Z84" s="184">
        <f>IF(ISNUMBER('Instrument Data'!OQ84),'Instrument Data'!OQ84,NA())</f>
        <v>78.343056543403563</v>
      </c>
      <c r="AA84" s="184">
        <f>IF(ISNUMBER('Instrument Data'!OR84),'Instrument Data'!OR84,NA())</f>
        <v>255.6484518079493</v>
      </c>
      <c r="AB84" s="184">
        <f>IF(ISNUMBER('Instrument Data'!OS84),'Instrument Data'!OS84,NA())</f>
        <v>61.984128603293165</v>
      </c>
      <c r="AC84" s="32">
        <f>IF(ISNUMBER('Instrument Data'!OT84),'Instrument Data'!OT84,NA())</f>
        <v>4112119578839790</v>
      </c>
      <c r="AD84" s="32">
        <f>IF(ISNUMBER('Instrument Data'!OU84),'Instrument Data'!OU84,NA())</f>
        <v>868913951725035</v>
      </c>
      <c r="AE84" s="32">
        <f>IF(ISNUMBER('Instrument Data'!OV84),'Instrument Data'!OV84,NA())</f>
        <v>315.16963592660198</v>
      </c>
      <c r="AF84" s="32">
        <f>IF(ISNUMBER('Instrument Data'!OW84),'Instrument Data'!OW84,NA())</f>
        <v>83.406204124514005</v>
      </c>
      <c r="AG84" s="184">
        <f>IF(ISNUMBER('Instrument Data'!WQ84),'Instrument Data'!WQ84,NA())</f>
        <v>19.828511248053378</v>
      </c>
      <c r="AH84" s="184" t="e">
        <f>'Instrument Data'!WR84</f>
        <v>#N/A</v>
      </c>
      <c r="AI84" s="184">
        <f>IF(ISNUMBER('Instrument Data'!WU84),'Instrument Data'!WU84,NA())</f>
        <v>204.62612299201152</v>
      </c>
      <c r="AJ84" s="184" t="e">
        <f>IF(ISNUMBER('Instrument Data'!WV84),'Instrument Data'!WV84,NA())</f>
        <v>#N/A</v>
      </c>
      <c r="AK84" s="32">
        <f>IF(ISNUMBER('Instrument Data'!XB84), 'Instrument Data'!XB84, NA())</f>
        <v>9189678644431788</v>
      </c>
      <c r="AL84" s="32">
        <f>IF(ISNUMBER('Instrument Data'!XC84), 'Instrument Data'!XC84, NA())</f>
        <v>812317985105129.75</v>
      </c>
      <c r="AM84" s="32">
        <f>IF(ISNUMBER('Instrument Data'!XD84), 'Instrument Data'!XD84, NA())</f>
        <v>249.47454084302774</v>
      </c>
      <c r="AN84" s="32">
        <f>IF(ISNUMBER('Instrument Data'!XE84), 'Instrument Data'!XE84, NA())</f>
        <v>20.192248396950347</v>
      </c>
      <c r="AO84" s="32">
        <f>IF(ISNUMBER('Instrument Data'!XF84), 'Instrument Data'!XF84, NA())</f>
        <v>295.84850570157249</v>
      </c>
      <c r="AP84" s="32">
        <f>IF(ISNUMBER('Instrument Data'!XG84), 'Instrument Data'!XG84, NA())</f>
        <v>28.984193349915053</v>
      </c>
      <c r="AQ84" s="202">
        <v>261.81668000000002</v>
      </c>
      <c r="AR84" s="202">
        <f t="shared" si="4"/>
        <v>58.025157966600112</v>
      </c>
      <c r="AS84" s="32">
        <f>IF(ISNUMBER('Instrument Data'!IY84), 'Instrument Data'!IY84, NA())</f>
        <v>9.6609684608459556</v>
      </c>
      <c r="AT84" s="32">
        <f>IF(ISNUMBER('Instrument Data'!IZ84), 'Instrument Data'!IZ84, NA())</f>
        <v>1.4548830409930562</v>
      </c>
    </row>
    <row r="85" spans="1:46" x14ac:dyDescent="0.3">
      <c r="A85" s="201">
        <f t="shared" si="5"/>
        <v>85</v>
      </c>
      <c r="B85" s="175">
        <f t="shared" si="3"/>
        <v>81</v>
      </c>
      <c r="C85" s="183">
        <f>'Instrument Data'!H85</f>
        <v>43132.783796296295</v>
      </c>
      <c r="D85" s="183">
        <f>'Instrument Data'!I85</f>
        <v>43132.789409722223</v>
      </c>
      <c r="E85" s="184">
        <f>IF(ISNUMBER('Instrument Data'!BH85),'Instrument Data'!BH85,NA())</f>
        <v>148.54457487284421</v>
      </c>
      <c r="F85" s="184">
        <f>IF(ISNUMBER('Instrument Data'!BI85),'Instrument Data'!BI85,NA())</f>
        <v>24.690784715014995</v>
      </c>
      <c r="G85" s="184">
        <f>IF(ISNUMBER('Instrument Data'!BJ85),'Instrument Data'!BJ85,NA())</f>
        <v>127.73324410826179</v>
      </c>
      <c r="H85" s="184">
        <f>IF(ISNUMBER('Instrument Data'!BK85),'Instrument Data'!BK85,NA())</f>
        <v>17.620472398053629</v>
      </c>
      <c r="I85" s="184">
        <f>IF(ISNUMBER('Instrument Data'!BL85),'Instrument Data'!BL85,NA())</f>
        <v>120.23348267206374</v>
      </c>
      <c r="J85" s="184">
        <f>IF(ISNUMBER('Instrument Data'!BM85),'Instrument Data'!BM85,NA())</f>
        <v>38.19250373066474</v>
      </c>
      <c r="K85" s="32">
        <f>IF(ISNUMBER('Instrument Data'!BP85),'Instrument Data'!BP85,NA())</f>
        <v>3198838331049376</v>
      </c>
      <c r="L85" s="32">
        <f>IF(ISNUMBER('Instrument Data'!BQ85),'Instrument Data'!BQ85,NA())</f>
        <v>3320631790862492</v>
      </c>
      <c r="M85" s="184">
        <f>IF(ISNUMBER('Instrument Data'!BT85),'Instrument Data'!BT85,NA())</f>
        <v>184.10500637739122</v>
      </c>
      <c r="N85" s="184">
        <f>IF(ISNUMBER('Instrument Data'!BU85),'Instrument Data'!BU85,NA())</f>
        <v>189.55510060406317</v>
      </c>
      <c r="O85" s="32">
        <f>'Instrument Data'!JB85</f>
        <v>4712505845700068</v>
      </c>
      <c r="P85" s="32">
        <f>'Instrument Data'!JC85</f>
        <v>877242858904440.25</v>
      </c>
      <c r="Q85" s="32">
        <f>'Instrument Data'!JE85</f>
        <v>1.2301310612567456E+16</v>
      </c>
      <c r="R85" s="32">
        <f>'Instrument Data'!JF85</f>
        <v>2183792728828152</v>
      </c>
      <c r="S85" s="32">
        <f>'Instrument Data'!KN85</f>
        <v>7877768045664800</v>
      </c>
      <c r="T85" s="32">
        <f>'Instrument Data'!KO85</f>
        <v>209660.13190757597</v>
      </c>
      <c r="U85" s="184">
        <f>IF(ISNUMBER('Instrument Data'!OL85),'Instrument Data'!OL85,NA())</f>
        <v>148.31140635001759</v>
      </c>
      <c r="V85" s="184">
        <f>IF(ISNUMBER('Instrument Data'!OM85),'Instrument Data'!OM85,NA())</f>
        <v>60.370585189871996</v>
      </c>
      <c r="W85" s="184" t="e">
        <f>IF(ISNUMBER('Instrument Data'!ON85),'Instrument Data'!ON85,NA())</f>
        <v>#N/A</v>
      </c>
      <c r="X85" s="184" t="e">
        <f>IF(ISNUMBER('Instrument Data'!OO85),'Instrument Data'!OO85,NA())</f>
        <v>#N/A</v>
      </c>
      <c r="Y85" s="184">
        <f>IF(ISNUMBER('Instrument Data'!OP85),'Instrument Data'!OP85,NA())</f>
        <v>124.75795116401093</v>
      </c>
      <c r="Z85" s="184">
        <f>IF(ISNUMBER('Instrument Data'!OQ85),'Instrument Data'!OQ85,NA())</f>
        <v>20.964015437447731</v>
      </c>
      <c r="AA85" s="184">
        <f>IF(ISNUMBER('Instrument Data'!OR85),'Instrument Data'!OR85,NA())</f>
        <v>132.17624328809819</v>
      </c>
      <c r="AB85" s="184">
        <f>IF(ISNUMBER('Instrument Data'!OS85),'Instrument Data'!OS85,NA())</f>
        <v>36.389089531418954</v>
      </c>
      <c r="AC85" s="32">
        <f>IF(ISNUMBER('Instrument Data'!OT85),'Instrument Data'!OT85,NA())</f>
        <v>4129335194216860</v>
      </c>
      <c r="AD85" s="32">
        <f>IF(ISNUMBER('Instrument Data'!OU85),'Instrument Data'!OU85,NA())</f>
        <v>362291864264066</v>
      </c>
      <c r="AE85" s="32">
        <f>IF(ISNUMBER('Instrument Data'!OV85),'Instrument Data'!OV85,NA())</f>
        <v>226.774933346051</v>
      </c>
      <c r="AF85" s="32">
        <f>IF(ISNUMBER('Instrument Data'!OW85),'Instrument Data'!OW85,NA())</f>
        <v>31.248722372587</v>
      </c>
      <c r="AG85" s="184">
        <f>IF(ISNUMBER('Instrument Data'!WQ85),'Instrument Data'!WQ85,NA())</f>
        <v>22.955386031796976</v>
      </c>
      <c r="AH85" s="184" t="e">
        <f>'Instrument Data'!WR85</f>
        <v>#N/A</v>
      </c>
      <c r="AI85" s="184">
        <f>IF(ISNUMBER('Instrument Data'!WU85),'Instrument Data'!WU85,NA())</f>
        <v>110.86535026067477</v>
      </c>
      <c r="AJ85" s="184" t="e">
        <f>IF(ISNUMBER('Instrument Data'!WV85),'Instrument Data'!WV85,NA())</f>
        <v>#N/A</v>
      </c>
      <c r="AK85" s="32">
        <f>IF(ISNUMBER('Instrument Data'!XB85), 'Instrument Data'!XB85, NA())</f>
        <v>9159430382959576</v>
      </c>
      <c r="AL85" s="32">
        <f>IF(ISNUMBER('Instrument Data'!XC85), 'Instrument Data'!XC85, NA())</f>
        <v>997552899276898.62</v>
      </c>
      <c r="AM85" s="32">
        <f>IF(ISNUMBER('Instrument Data'!XD85), 'Instrument Data'!XD85, NA())</f>
        <v>156.1285090130327</v>
      </c>
      <c r="AN85" s="32">
        <f>IF(ISNUMBER('Instrument Data'!XE85), 'Instrument Data'!XE85, NA())</f>
        <v>16.741279048982488</v>
      </c>
      <c r="AO85" s="32">
        <f>IF(ISNUMBER('Instrument Data'!XF85), 'Instrument Data'!XF85, NA())</f>
        <v>195.9527947192054</v>
      </c>
      <c r="AP85" s="32">
        <f>IF(ISNUMBER('Instrument Data'!XG85), 'Instrument Data'!XG85, NA())</f>
        <v>27.739351510018437</v>
      </c>
      <c r="AQ85" s="202">
        <v>142.27797000000001</v>
      </c>
      <c r="AR85" s="202">
        <f t="shared" si="4"/>
        <v>37.877708878611394</v>
      </c>
      <c r="AS85" s="32">
        <f>IF(ISNUMBER('Instrument Data'!IY85), 'Instrument Data'!IY85, NA())</f>
        <v>8.3230244265769251</v>
      </c>
      <c r="AT85" s="32">
        <f>IF(ISNUMBER('Instrument Data'!IZ85), 'Instrument Data'!IZ85, NA())</f>
        <v>1.4721738623496492</v>
      </c>
    </row>
    <row r="86" spans="1:46" x14ac:dyDescent="0.3">
      <c r="A86" s="201">
        <f t="shared" si="5"/>
        <v>86</v>
      </c>
      <c r="B86" s="175">
        <f t="shared" si="3"/>
        <v>82</v>
      </c>
      <c r="C86" s="183">
        <f>'Instrument Data'!H86</f>
        <v>43132.789988425924</v>
      </c>
      <c r="D86" s="183">
        <f>'Instrument Data'!I86</f>
        <v>43132.795543981483</v>
      </c>
      <c r="E86" s="184">
        <f>IF(ISNUMBER('Instrument Data'!BH86),'Instrument Data'!BH86,NA())</f>
        <v>61.743933279008637</v>
      </c>
      <c r="F86" s="184">
        <f>IF(ISNUMBER('Instrument Data'!BI86),'Instrument Data'!BI86,NA())</f>
        <v>13.615441054200849</v>
      </c>
      <c r="G86" s="184">
        <f>IF(ISNUMBER('Instrument Data'!BJ86),'Instrument Data'!BJ86,NA())</f>
        <v>58.312196362012877</v>
      </c>
      <c r="H86" s="184">
        <f>IF(ISNUMBER('Instrument Data'!BK86),'Instrument Data'!BK86,NA())</f>
        <v>11.021850912729505</v>
      </c>
      <c r="I86" s="184">
        <f>IF(ISNUMBER('Instrument Data'!BL86),'Instrument Data'!BL86,NA())</f>
        <v>61.295954751304819</v>
      </c>
      <c r="J86" s="184">
        <f>IF(ISNUMBER('Instrument Data'!BM86),'Instrument Data'!BM86,NA())</f>
        <v>36.110996767784911</v>
      </c>
      <c r="K86" s="32">
        <f>IF(ISNUMBER('Instrument Data'!BP86),'Instrument Data'!BP86,NA())</f>
        <v>2381324607174388.5</v>
      </c>
      <c r="L86" s="32">
        <f>IF(ISNUMBER('Instrument Data'!BQ86),'Instrument Data'!BQ86,NA())</f>
        <v>2387287077977654</v>
      </c>
      <c r="M86" s="184">
        <f>IF(ISNUMBER('Instrument Data'!BT86),'Instrument Data'!BT86,NA())</f>
        <v>112.11307105222565</v>
      </c>
      <c r="N86" s="184">
        <f>IF(ISNUMBER('Instrument Data'!BU86),'Instrument Data'!BU86,NA())</f>
        <v>86.111078265895785</v>
      </c>
      <c r="O86" s="32">
        <f>'Instrument Data'!JB86</f>
        <v>5213986846020652</v>
      </c>
      <c r="P86" s="32">
        <f>'Instrument Data'!JC86</f>
        <v>1060225737491664.6</v>
      </c>
      <c r="Q86" s="32">
        <f>'Instrument Data'!JE86</f>
        <v>1.1576252474934428E+16</v>
      </c>
      <c r="R86" s="32">
        <f>'Instrument Data'!JF86</f>
        <v>2278301271340759.5</v>
      </c>
      <c r="S86" s="32">
        <f>'Instrument Data'!KN86</f>
        <v>6857317099290500</v>
      </c>
      <c r="T86" s="32">
        <f>'Instrument Data'!KO86</f>
        <v>106548.4182503316</v>
      </c>
      <c r="U86" s="184">
        <f>IF(ISNUMBER('Instrument Data'!OL86),'Instrument Data'!OL86,NA())</f>
        <v>64.622734955791373</v>
      </c>
      <c r="V86" s="184">
        <f>IF(ISNUMBER('Instrument Data'!OM86),'Instrument Data'!OM86,NA())</f>
        <v>56.003339143797568</v>
      </c>
      <c r="W86" s="184" t="e">
        <f>IF(ISNUMBER('Instrument Data'!ON86),'Instrument Data'!ON86,NA())</f>
        <v>#N/A</v>
      </c>
      <c r="X86" s="184" t="e">
        <f>IF(ISNUMBER('Instrument Data'!OO86),'Instrument Data'!OO86,NA())</f>
        <v>#N/A</v>
      </c>
      <c r="Y86" s="184">
        <f>IF(ISNUMBER('Instrument Data'!OP86),'Instrument Data'!OP86,NA())</f>
        <v>50.525028509760084</v>
      </c>
      <c r="Z86" s="184">
        <f>IF(ISNUMBER('Instrument Data'!OQ86),'Instrument Data'!OQ86,NA())</f>
        <v>6.3436763292154046</v>
      </c>
      <c r="AA86" s="184">
        <f>IF(ISNUMBER('Instrument Data'!OR86),'Instrument Data'!OR86,NA())</f>
        <v>65.392023959774747</v>
      </c>
      <c r="AB86" s="184">
        <f>IF(ISNUMBER('Instrument Data'!OS86),'Instrument Data'!OS86,NA())</f>
        <v>17.623920798796764</v>
      </c>
      <c r="AC86" s="32">
        <f>IF(ISNUMBER('Instrument Data'!OT86),'Instrument Data'!OT86,NA())</f>
        <v>3084239282739850</v>
      </c>
      <c r="AD86" s="32">
        <f>IF(ISNUMBER('Instrument Data'!OU86),'Instrument Data'!OU86,NA())</f>
        <v>200817804872581</v>
      </c>
      <c r="AE86" s="32">
        <f>IF(ISNUMBER('Instrument Data'!OV86),'Instrument Data'!OV86,NA())</f>
        <v>107.89287837193901</v>
      </c>
      <c r="AF86" s="32">
        <f>IF(ISNUMBER('Instrument Data'!OW86),'Instrument Data'!OW86,NA())</f>
        <v>16.2935561426474</v>
      </c>
      <c r="AG86" s="184">
        <f>IF(ISNUMBER('Instrument Data'!WQ86),'Instrument Data'!WQ86,NA())</f>
        <v>17.783879473590034</v>
      </c>
      <c r="AH86" s="184" t="e">
        <f>'Instrument Data'!WR86</f>
        <v>#N/A</v>
      </c>
      <c r="AI86" s="184">
        <f>IF(ISNUMBER('Instrument Data'!WU86),'Instrument Data'!WU86,NA())</f>
        <v>49.78589209504397</v>
      </c>
      <c r="AJ86" s="184" t="e">
        <f>IF(ISNUMBER('Instrument Data'!WV86),'Instrument Data'!WV86,NA())</f>
        <v>#N/A</v>
      </c>
      <c r="AK86" s="32">
        <f>IF(ISNUMBER('Instrument Data'!XB86), 'Instrument Data'!XB86, NA())</f>
        <v>7960618832327673</v>
      </c>
      <c r="AL86" s="32">
        <f>IF(ISNUMBER('Instrument Data'!XC86), 'Instrument Data'!XC86, NA())</f>
        <v>782424674147579.75</v>
      </c>
      <c r="AM86" s="32">
        <f>IF(ISNUMBER('Instrument Data'!XD86), 'Instrument Data'!XD86, NA())</f>
        <v>82.939349425361058</v>
      </c>
      <c r="AN86" s="32">
        <f>IF(ISNUMBER('Instrument Data'!XE86), 'Instrument Data'!XE86, NA())</f>
        <v>11.894413228944588</v>
      </c>
      <c r="AO86" s="32">
        <f>IF(ISNUMBER('Instrument Data'!XF86), 'Instrument Data'!XF86, NA())</f>
        <v>104.66559062414746</v>
      </c>
      <c r="AP86" s="32">
        <f>IF(ISNUMBER('Instrument Data'!XG86), 'Instrument Data'!XG86, NA())</f>
        <v>17.19365116907445</v>
      </c>
      <c r="AQ86" s="202">
        <v>67.222487999999998</v>
      </c>
      <c r="AR86" s="202">
        <f t="shared" si="4"/>
        <v>28.385815396363125</v>
      </c>
      <c r="AS86" s="32">
        <f>IF(ISNUMBER('Instrument Data'!IY86), 'Instrument Data'!IY86, NA())</f>
        <v>6.3386546267771076</v>
      </c>
      <c r="AT86" s="32">
        <f>IF(ISNUMBER('Instrument Data'!IZ86), 'Instrument Data'!IZ86, NA())</f>
        <v>1.2443088019940889</v>
      </c>
    </row>
    <row r="87" spans="1:46" x14ac:dyDescent="0.3">
      <c r="A87" s="201">
        <f t="shared" si="5"/>
        <v>87</v>
      </c>
      <c r="B87" s="175">
        <f t="shared" si="3"/>
        <v>83</v>
      </c>
      <c r="C87" s="183">
        <f>'Instrument Data'!H87</f>
        <v>43132.796469907407</v>
      </c>
      <c r="D87" s="183">
        <f>'Instrument Data'!I87</f>
        <v>43132.802141203705</v>
      </c>
      <c r="E87" s="184">
        <f>IF(ISNUMBER('Instrument Data'!BH87),'Instrument Data'!BH87,NA())</f>
        <v>273.11594367852416</v>
      </c>
      <c r="F87" s="184">
        <f>IF(ISNUMBER('Instrument Data'!BI87),'Instrument Data'!BI87,NA())</f>
        <v>35.103208485237104</v>
      </c>
      <c r="G87" s="184">
        <f>IF(ISNUMBER('Instrument Data'!BJ87),'Instrument Data'!BJ87,NA())</f>
        <v>362.02582372644082</v>
      </c>
      <c r="H87" s="184">
        <f>IF(ISNUMBER('Instrument Data'!BK87),'Instrument Data'!BK87,NA())</f>
        <v>36.685100041225944</v>
      </c>
      <c r="I87" s="184">
        <f>IF(ISNUMBER('Instrument Data'!BL87),'Instrument Data'!BL87,NA())</f>
        <v>202.86027483342588</v>
      </c>
      <c r="J87" s="184">
        <f>IF(ISNUMBER('Instrument Data'!BM87),'Instrument Data'!BM87,NA())</f>
        <v>26.574701813291362</v>
      </c>
      <c r="K87" s="32">
        <f>IF(ISNUMBER('Instrument Data'!BP87),'Instrument Data'!BP87,NA())</f>
        <v>3527330482970770.5</v>
      </c>
      <c r="L87" s="32">
        <f>IF(ISNUMBER('Instrument Data'!BQ87),'Instrument Data'!BQ87,NA())</f>
        <v>3873446277209652</v>
      </c>
      <c r="M87" s="184">
        <f>IF(ISNUMBER('Instrument Data'!BT87),'Instrument Data'!BT87,NA())</f>
        <v>335.82382275261773</v>
      </c>
      <c r="N87" s="184">
        <f>IF(ISNUMBER('Instrument Data'!BU87),'Instrument Data'!BU87,NA())</f>
        <v>329.40783523955747</v>
      </c>
      <c r="O87" s="32">
        <f>'Instrument Data'!JB87</f>
        <v>9819407229435078</v>
      </c>
      <c r="P87" s="32">
        <f>'Instrument Data'!JC87</f>
        <v>1437419251055859</v>
      </c>
      <c r="Q87" s="32">
        <f>'Instrument Data'!JE87</f>
        <v>1.136847481361548E+16</v>
      </c>
      <c r="R87" s="32">
        <f>'Instrument Data'!JF87</f>
        <v>1606854632931855.5</v>
      </c>
      <c r="S87" s="32">
        <f>'Instrument Data'!KN87</f>
        <v>8135727268814970</v>
      </c>
      <c r="T87" s="32">
        <f>'Instrument Data'!KO87</f>
        <v>198155.07984962175</v>
      </c>
      <c r="U87" s="184">
        <f>IF(ISNUMBER('Instrument Data'!OL87),'Instrument Data'!OL87,NA())</f>
        <v>273.2334407794973</v>
      </c>
      <c r="V87" s="184">
        <f>IF(ISNUMBER('Instrument Data'!OM87),'Instrument Data'!OM87,NA())</f>
        <v>42.463520787653877</v>
      </c>
      <c r="W87" s="184" t="e">
        <f>IF(ISNUMBER('Instrument Data'!ON87),'Instrument Data'!ON87,NA())</f>
        <v>#N/A</v>
      </c>
      <c r="X87" s="184" t="e">
        <f>IF(ISNUMBER('Instrument Data'!OO87),'Instrument Data'!OO87,NA())</f>
        <v>#N/A</v>
      </c>
      <c r="Y87" s="184">
        <f>IF(ISNUMBER('Instrument Data'!OP87),'Instrument Data'!OP87,NA())</f>
        <v>281.41827928533581</v>
      </c>
      <c r="Z87" s="184">
        <f>IF(ISNUMBER('Instrument Data'!OQ87),'Instrument Data'!OQ87,NA())</f>
        <v>31.26765175533933</v>
      </c>
      <c r="AA87" s="184">
        <f>IF(ISNUMBER('Instrument Data'!OR87),'Instrument Data'!OR87,NA())</f>
        <v>239.70554922681157</v>
      </c>
      <c r="AB87" s="184">
        <f>IF(ISNUMBER('Instrument Data'!OS87),'Instrument Data'!OS87,NA())</f>
        <v>49.265547600371306</v>
      </c>
      <c r="AC87" s="32">
        <f>IF(ISNUMBER('Instrument Data'!OT87),'Instrument Data'!OT87,NA())</f>
        <v>4723237627675780</v>
      </c>
      <c r="AD87" s="32">
        <f>IF(ISNUMBER('Instrument Data'!OU87),'Instrument Data'!OU87,NA())</f>
        <v>146218416505107</v>
      </c>
      <c r="AE87" s="32">
        <f>IF(ISNUMBER('Instrument Data'!OV87),'Instrument Data'!OV87,NA())</f>
        <v>378.90792518670798</v>
      </c>
      <c r="AF87" s="32">
        <f>IF(ISNUMBER('Instrument Data'!OW87),'Instrument Data'!OW87,NA())</f>
        <v>38.5367821345191</v>
      </c>
      <c r="AG87" s="184">
        <f>IF(ISNUMBER('Instrument Data'!WQ87),'Instrument Data'!WQ87,NA())</f>
        <v>18.845308756004442</v>
      </c>
      <c r="AH87" s="184" t="e">
        <f>'Instrument Data'!WR87</f>
        <v>#N/A</v>
      </c>
      <c r="AI87" s="184">
        <f>IF(ISNUMBER('Instrument Data'!WU87),'Instrument Data'!WU87,NA())</f>
        <v>212.07683642797022</v>
      </c>
      <c r="AJ87" s="184" t="e">
        <f>IF(ISNUMBER('Instrument Data'!WV87),'Instrument Data'!WV87,NA())</f>
        <v>#N/A</v>
      </c>
      <c r="AK87" s="32">
        <f>IF(ISNUMBER('Instrument Data'!XB87), 'Instrument Data'!XB87, NA())</f>
        <v>8459554765942193</v>
      </c>
      <c r="AL87" s="32">
        <f>IF(ISNUMBER('Instrument Data'!XC87), 'Instrument Data'!XC87, NA())</f>
        <v>599560836581961.75</v>
      </c>
      <c r="AM87" s="32">
        <f>IF(ISNUMBER('Instrument Data'!XD87), 'Instrument Data'!XD87, NA())</f>
        <v>246.58113608205755</v>
      </c>
      <c r="AN87" s="32">
        <f>IF(ISNUMBER('Instrument Data'!XE87), 'Instrument Data'!XE87, NA())</f>
        <v>17.355696833209549</v>
      </c>
      <c r="AO87" s="32">
        <f>IF(ISNUMBER('Instrument Data'!XF87), 'Instrument Data'!XF87, NA())</f>
        <v>287.84150435322704</v>
      </c>
      <c r="AP87" s="32">
        <f>IF(ISNUMBER('Instrument Data'!XG87), 'Instrument Data'!XG87, NA())</f>
        <v>25.978712218742515</v>
      </c>
      <c r="AQ87" s="202">
        <v>255.38480999999999</v>
      </c>
      <c r="AR87" s="202">
        <f t="shared" si="4"/>
        <v>56.867003149009392</v>
      </c>
      <c r="AS87" s="32">
        <f>IF(ISNUMBER('Instrument Data'!IY87), 'Instrument Data'!IY87, NA())</f>
        <v>10.165259595886589</v>
      </c>
      <c r="AT87" s="32">
        <f>IF(ISNUMBER('Instrument Data'!IZ87), 'Instrument Data'!IZ87, NA())</f>
        <v>1.3765519993422226</v>
      </c>
    </row>
    <row r="88" spans="1:46" x14ac:dyDescent="0.3">
      <c r="A88" s="201">
        <f t="shared" si="5"/>
        <v>88</v>
      </c>
      <c r="B88" s="175">
        <f t="shared" si="3"/>
        <v>84</v>
      </c>
      <c r="C88" s="183">
        <f>'Instrument Data'!H88</f>
        <v>43132.802372685182</v>
      </c>
      <c r="D88" s="183">
        <f>'Instrument Data'!I88</f>
        <v>43132.805902777778</v>
      </c>
      <c r="E88" s="184">
        <f>IF(ISNUMBER('Instrument Data'!BH88),'Instrument Data'!BH88,NA())</f>
        <v>167.08873270844126</v>
      </c>
      <c r="F88" s="184">
        <f>IF(ISNUMBER('Instrument Data'!BI88),'Instrument Data'!BI88,NA())</f>
        <v>19.724509531618086</v>
      </c>
      <c r="G88" s="184">
        <f>IF(ISNUMBER('Instrument Data'!BJ88),'Instrument Data'!BJ88,NA())</f>
        <v>143.07537307727716</v>
      </c>
      <c r="H88" s="184">
        <f>IF(ISNUMBER('Instrument Data'!BK88),'Instrument Data'!BK88,NA())</f>
        <v>14.909292150729984</v>
      </c>
      <c r="I88" s="184">
        <f>IF(ISNUMBER('Instrument Data'!BL88),'Instrument Data'!BL88,NA())</f>
        <v>130.54225337409608</v>
      </c>
      <c r="J88" s="184">
        <f>IF(ISNUMBER('Instrument Data'!BM88),'Instrument Data'!BM88,NA())</f>
        <v>19.876960772883226</v>
      </c>
      <c r="K88" s="32">
        <f>IF(ISNUMBER('Instrument Data'!BP88),'Instrument Data'!BP88,NA())</f>
        <v>3127885124807415</v>
      </c>
      <c r="L88" s="32">
        <f>IF(ISNUMBER('Instrument Data'!BQ88),'Instrument Data'!BQ88,NA())</f>
        <v>3378896589298292</v>
      </c>
      <c r="M88" s="184">
        <f>IF(ISNUMBER('Instrument Data'!BT88),'Instrument Data'!BT88,NA())</f>
        <v>211.3403123479431</v>
      </c>
      <c r="N88" s="184">
        <f>IF(ISNUMBER('Instrument Data'!BU88),'Instrument Data'!BU88,NA())</f>
        <v>194.00579685341654</v>
      </c>
      <c r="O88" s="32">
        <f>'Instrument Data'!JB88</f>
        <v>5773854407448031</v>
      </c>
      <c r="P88" s="32">
        <f>'Instrument Data'!JC88</f>
        <v>754725254687850.25</v>
      </c>
      <c r="Q88" s="32">
        <f>'Instrument Data'!JE88</f>
        <v>1.1878526661321998E+16</v>
      </c>
      <c r="R88" s="32">
        <f>'Instrument Data'!JF88</f>
        <v>1560841487430489</v>
      </c>
      <c r="S88" s="32">
        <f>'Instrument Data'!KN88</f>
        <v>7783181475584760</v>
      </c>
      <c r="T88" s="32">
        <f>'Instrument Data'!KO88</f>
        <v>55652.305053071395</v>
      </c>
      <c r="U88" s="184">
        <f>IF(ISNUMBER('Instrument Data'!OL88),'Instrument Data'!OL88,NA())</f>
        <v>154.71559977249009</v>
      </c>
      <c r="V88" s="184">
        <f>IF(ISNUMBER('Instrument Data'!OM88),'Instrument Data'!OM88,NA())</f>
        <v>40.975579998447266</v>
      </c>
      <c r="W88" s="184" t="e">
        <f>IF(ISNUMBER('Instrument Data'!ON88),'Instrument Data'!ON88,NA())</f>
        <v>#N/A</v>
      </c>
      <c r="X88" s="184" t="e">
        <f>IF(ISNUMBER('Instrument Data'!OO88),'Instrument Data'!OO88,NA())</f>
        <v>#N/A</v>
      </c>
      <c r="Y88" s="184">
        <f>IF(ISNUMBER('Instrument Data'!OP88),'Instrument Data'!OP88,NA())</f>
        <v>167.39536877529579</v>
      </c>
      <c r="Z88" s="184">
        <f>IF(ISNUMBER('Instrument Data'!OQ88),'Instrument Data'!OQ88,NA())</f>
        <v>8.5755003149152849</v>
      </c>
      <c r="AA88" s="184">
        <f>IF(ISNUMBER('Instrument Data'!OR88),'Instrument Data'!OR88,NA())</f>
        <v>146.90768572300914</v>
      </c>
      <c r="AB88" s="184">
        <f>IF(ISNUMBER('Instrument Data'!OS88),'Instrument Data'!OS88,NA())</f>
        <v>23.76874036850888</v>
      </c>
      <c r="AC88" s="32">
        <f>IF(ISNUMBER('Instrument Data'!OT88),'Instrument Data'!OT88,NA())</f>
        <v>4429437203283520</v>
      </c>
      <c r="AD88" s="32">
        <f>IF(ISNUMBER('Instrument Data'!OU88),'Instrument Data'!OU88,NA())</f>
        <v>138641193607374</v>
      </c>
      <c r="AE88" s="32">
        <f>IF(ISNUMBER('Instrument Data'!OV88),'Instrument Data'!OV88,NA())</f>
        <v>252.909493192214</v>
      </c>
      <c r="AF88" s="32">
        <f>IF(ISNUMBER('Instrument Data'!OW88),'Instrument Data'!OW88,NA())</f>
        <v>29.074474369964001</v>
      </c>
      <c r="AG88" s="184">
        <f>IF(ISNUMBER('Instrument Data'!WQ88),'Instrument Data'!WQ88,NA())</f>
        <v>17.185262416105594</v>
      </c>
      <c r="AH88" s="184" t="e">
        <f>'Instrument Data'!WR88</f>
        <v>#N/A</v>
      </c>
      <c r="AI88" s="184">
        <f>IF(ISNUMBER('Instrument Data'!WU88),'Instrument Data'!WU88,NA())</f>
        <v>119.80110818919765</v>
      </c>
      <c r="AJ88" s="184" t="e">
        <f>IF(ISNUMBER('Instrument Data'!WV88),'Instrument Data'!WV88,NA())</f>
        <v>#N/A</v>
      </c>
      <c r="AK88" s="32">
        <f>IF(ISNUMBER('Instrument Data'!XB88), 'Instrument Data'!XB88, NA())</f>
        <v>8309172940148444</v>
      </c>
      <c r="AL88" s="32">
        <f>IF(ISNUMBER('Instrument Data'!XC88), 'Instrument Data'!XC88, NA())</f>
        <v>605161131734768.37</v>
      </c>
      <c r="AM88" s="32">
        <f>IF(ISNUMBER('Instrument Data'!XD88), 'Instrument Data'!XD88, NA())</f>
        <v>150.25183435452669</v>
      </c>
      <c r="AN88" s="32">
        <f>IF(ISNUMBER('Instrument Data'!XE88), 'Instrument Data'!XE88, NA())</f>
        <v>11.9829517050135</v>
      </c>
      <c r="AO88" s="32">
        <f>IF(ISNUMBER('Instrument Data'!XF88), 'Instrument Data'!XF88, NA())</f>
        <v>186.39971114685909</v>
      </c>
      <c r="AP88" s="32">
        <f>IF(ISNUMBER('Instrument Data'!XG88), 'Instrument Data'!XG88, NA())</f>
        <v>16.595451396839195</v>
      </c>
      <c r="AQ88" s="202">
        <v>152.87671</v>
      </c>
      <c r="AR88" s="202">
        <f t="shared" si="4"/>
        <v>39.49495586042557</v>
      </c>
      <c r="AS88" s="32">
        <f>IF(ISNUMBER('Instrument Data'!IY88), 'Instrument Data'!IY88, NA())</f>
        <v>9.2740019063407573</v>
      </c>
      <c r="AT88" s="32">
        <f>IF(ISNUMBER('Instrument Data'!IZ88), 'Instrument Data'!IZ88, NA())</f>
        <v>1.0402631629725569</v>
      </c>
    </row>
    <row r="89" spans="1:46" x14ac:dyDescent="0.3">
      <c r="A89" s="201">
        <f t="shared" si="5"/>
        <v>89</v>
      </c>
      <c r="B89" s="175">
        <f t="shared" si="3"/>
        <v>85</v>
      </c>
      <c r="C89" s="183">
        <f>'Instrument Data'!H89</f>
        <v>43132.80636574074</v>
      </c>
      <c r="D89" s="183">
        <f>'Instrument Data'!I89</f>
        <v>43132.810706018521</v>
      </c>
      <c r="E89" s="184">
        <f>IF(ISNUMBER('Instrument Data'!BH89),'Instrument Data'!BH89,NA())</f>
        <v>43.921278817762399</v>
      </c>
      <c r="F89" s="184">
        <f>IF(ISNUMBER('Instrument Data'!BI89),'Instrument Data'!BI89,NA())</f>
        <v>22.595715642633579</v>
      </c>
      <c r="G89" s="184">
        <f>IF(ISNUMBER('Instrument Data'!BJ89),'Instrument Data'!BJ89,NA())</f>
        <v>42.380783729299765</v>
      </c>
      <c r="H89" s="184">
        <f>IF(ISNUMBER('Instrument Data'!BK89),'Instrument Data'!BK89,NA())</f>
        <v>18.521361822401538</v>
      </c>
      <c r="I89" s="184">
        <f>IF(ISNUMBER('Instrument Data'!BL89),'Instrument Data'!BL89,NA())</f>
        <v>42.269720367361671</v>
      </c>
      <c r="J89" s="184">
        <f>IF(ISNUMBER('Instrument Data'!BM89),'Instrument Data'!BM89,NA())</f>
        <v>40.263261173216549</v>
      </c>
      <c r="K89" s="32">
        <f>IF(ISNUMBER('Instrument Data'!BP89),'Instrument Data'!BP89,NA())</f>
        <v>2578561390744153.5</v>
      </c>
      <c r="L89" s="32">
        <f>IF(ISNUMBER('Instrument Data'!BQ89),'Instrument Data'!BQ89,NA())</f>
        <v>2619545555870742</v>
      </c>
      <c r="M89" s="184">
        <f>IF(ISNUMBER('Instrument Data'!BT89),'Instrument Data'!BT89,NA())</f>
        <v>66.994750033477033</v>
      </c>
      <c r="N89" s="184">
        <f>IF(ISNUMBER('Instrument Data'!BU89),'Instrument Data'!BU89,NA())</f>
        <v>71.183050332099185</v>
      </c>
      <c r="O89" s="32">
        <f>'Instrument Data'!JB89</f>
        <v>2327307677232081</v>
      </c>
      <c r="P89" s="32">
        <f>'Instrument Data'!JC89</f>
        <v>1936952461730300.5</v>
      </c>
      <c r="Q89" s="32">
        <f>'Instrument Data'!JE89</f>
        <v>1.5629939087951298E+16</v>
      </c>
      <c r="R89" s="32">
        <f>'Instrument Data'!JF89</f>
        <v>7418964468070176</v>
      </c>
      <c r="S89" s="32">
        <f>'Instrument Data'!KN89</f>
        <v>0</v>
      </c>
      <c r="T89" s="32" t="e">
        <f>'Instrument Data'!KO89</f>
        <v>#N/A</v>
      </c>
      <c r="U89" s="184">
        <f>IF(ISNUMBER('Instrument Data'!OL89),'Instrument Data'!OL89,NA())</f>
        <v>38.055077721718263</v>
      </c>
      <c r="V89" s="184">
        <f>IF(ISNUMBER('Instrument Data'!OM89),'Instrument Data'!OM89,NA())</f>
        <v>83.735490278046413</v>
      </c>
      <c r="W89" s="184" t="e">
        <f>IF(ISNUMBER('Instrument Data'!ON89),'Instrument Data'!ON89,NA())</f>
        <v>#N/A</v>
      </c>
      <c r="X89" s="184" t="e">
        <f>IF(ISNUMBER('Instrument Data'!OO89),'Instrument Data'!OO89,NA())</f>
        <v>#N/A</v>
      </c>
      <c r="Y89" s="184">
        <f>IF(ISNUMBER('Instrument Data'!OP89),'Instrument Data'!OP89,NA())</f>
        <v>18.918751691879535</v>
      </c>
      <c r="Z89" s="184">
        <f>IF(ISNUMBER('Instrument Data'!OQ89),'Instrument Data'!OQ89,NA())</f>
        <v>11.847488526322953</v>
      </c>
      <c r="AA89" s="184">
        <f>IF(ISNUMBER('Instrument Data'!OR89),'Instrument Data'!OR89,NA())</f>
        <v>40.229619945506485</v>
      </c>
      <c r="AB89" s="184">
        <f>IF(ISNUMBER('Instrument Data'!OS89),'Instrument Data'!OS89,NA())</f>
        <v>22.890704161165516</v>
      </c>
      <c r="AC89" s="32">
        <f>IF(ISNUMBER('Instrument Data'!OT89),'Instrument Data'!OT89,NA())</f>
        <v>2976124460922150</v>
      </c>
      <c r="AD89" s="32">
        <f>IF(ISNUMBER('Instrument Data'!OU89),'Instrument Data'!OU89,NA())</f>
        <v>1014988352068950</v>
      </c>
      <c r="AE89" s="32">
        <f>IF(ISNUMBER('Instrument Data'!OV89),'Instrument Data'!OV89,NA())</f>
        <v>94.199878839671896</v>
      </c>
      <c r="AF89" s="32">
        <f>IF(ISNUMBER('Instrument Data'!OW89),'Instrument Data'!OW89,NA())</f>
        <v>20.318264550528198</v>
      </c>
      <c r="AG89" s="184">
        <f>IF(ISNUMBER('Instrument Data'!WQ89),'Instrument Data'!WQ89,NA())</f>
        <v>12.556295992682246</v>
      </c>
      <c r="AH89" s="184" t="e">
        <f>'Instrument Data'!WR89</f>
        <v>#N/A</v>
      </c>
      <c r="AI89" s="184">
        <f>IF(ISNUMBER('Instrument Data'!WU89),'Instrument Data'!WU89,NA())</f>
        <v>28.618338444859823</v>
      </c>
      <c r="AJ89" s="184" t="e">
        <f>IF(ISNUMBER('Instrument Data'!WV89),'Instrument Data'!WV89,NA())</f>
        <v>#N/A</v>
      </c>
      <c r="AK89" s="32">
        <f>IF(ISNUMBER('Instrument Data'!XB89), 'Instrument Data'!XB89, NA())</f>
        <v>9717150746660126</v>
      </c>
      <c r="AL89" s="32">
        <f>IF(ISNUMBER('Instrument Data'!XC89), 'Instrument Data'!XC89, NA())</f>
        <v>6988794092502903</v>
      </c>
      <c r="AM89" s="32">
        <f>IF(ISNUMBER('Instrument Data'!XD89), 'Instrument Data'!XD89, NA())</f>
        <v>85.195313058536655</v>
      </c>
      <c r="AN89" s="32">
        <f>IF(ISNUMBER('Instrument Data'!XE89), 'Instrument Data'!XE89, NA())</f>
        <v>39.426937635540867</v>
      </c>
      <c r="AO89" s="32">
        <f>IF(ISNUMBER('Instrument Data'!XF89), 'Instrument Data'!XF89, NA())</f>
        <v>99.605164641726674</v>
      </c>
      <c r="AP89" s="32">
        <f>IF(ISNUMBER('Instrument Data'!XG89), 'Instrument Data'!XG89, NA())</f>
        <v>71.189506751812942</v>
      </c>
      <c r="AQ89" s="202">
        <v>37.134895</v>
      </c>
      <c r="AR89" s="202">
        <f t="shared" si="4"/>
        <v>26.079877627520435</v>
      </c>
      <c r="AS89" s="32" t="e">
        <f>IF(ISNUMBER('Instrument Data'!IY89), 'Instrument Data'!IY89, NA())</f>
        <v>#N/A</v>
      </c>
      <c r="AT89" s="32" t="e">
        <f>IF(ISNUMBER('Instrument Data'!IZ89), 'Instrument Data'!IZ89, NA())</f>
        <v>#N/A</v>
      </c>
    </row>
    <row r="90" spans="1:46" x14ac:dyDescent="0.3">
      <c r="A90" s="201">
        <f t="shared" si="5"/>
        <v>90</v>
      </c>
      <c r="B90" s="175">
        <f t="shared" si="3"/>
        <v>86</v>
      </c>
      <c r="C90" s="183" t="str">
        <f>'Instrument Data'!H90</f>
        <v/>
      </c>
      <c r="D90" s="183" t="str">
        <f>'Instrument Data'!I90</f>
        <v/>
      </c>
      <c r="E90" s="184" t="e">
        <f>IF(ISNUMBER('Instrument Data'!BH90),'Instrument Data'!BH90,NA())</f>
        <v>#N/A</v>
      </c>
      <c r="F90" s="184" t="e">
        <f>IF(ISNUMBER('Instrument Data'!BI90),'Instrument Data'!BI90,NA())</f>
        <v>#N/A</v>
      </c>
      <c r="G90" s="184" t="e">
        <f>IF(ISNUMBER('Instrument Data'!BJ90),'Instrument Data'!BJ90,NA())</f>
        <v>#N/A</v>
      </c>
      <c r="H90" s="184" t="e">
        <f>IF(ISNUMBER('Instrument Data'!BK90),'Instrument Data'!BK90,NA())</f>
        <v>#N/A</v>
      </c>
      <c r="I90" s="184" t="e">
        <f>IF(ISNUMBER('Instrument Data'!BL90),'Instrument Data'!BL90,NA())</f>
        <v>#N/A</v>
      </c>
      <c r="J90" s="184" t="e">
        <f>IF(ISNUMBER('Instrument Data'!BM90),'Instrument Data'!BM90,NA())</f>
        <v>#N/A</v>
      </c>
      <c r="K90" s="32" t="e">
        <f>IF(ISNUMBER('Instrument Data'!BP90),'Instrument Data'!BP90,NA())</f>
        <v>#N/A</v>
      </c>
      <c r="L90" s="32" t="e">
        <f>IF(ISNUMBER('Instrument Data'!BQ90),'Instrument Data'!BQ90,NA())</f>
        <v>#N/A</v>
      </c>
      <c r="M90" s="184" t="e">
        <f>IF(ISNUMBER('Instrument Data'!BT90),'Instrument Data'!BT90,NA())</f>
        <v>#N/A</v>
      </c>
      <c r="N90" s="184" t="e">
        <f>IF(ISNUMBER('Instrument Data'!BU90),'Instrument Data'!BU90,NA())</f>
        <v>#N/A</v>
      </c>
      <c r="O90" s="32" t="e">
        <f>'Instrument Data'!JB90</f>
        <v>#N/A</v>
      </c>
      <c r="P90" s="32" t="e">
        <f>'Instrument Data'!JC90</f>
        <v>#N/A</v>
      </c>
      <c r="Q90" s="32" t="e">
        <f>'Instrument Data'!JE90</f>
        <v>#N/A</v>
      </c>
      <c r="R90" s="32" t="e">
        <f>'Instrument Data'!JF90</f>
        <v>#N/A</v>
      </c>
      <c r="S90" s="32">
        <f>'Instrument Data'!KN90</f>
        <v>0</v>
      </c>
      <c r="T90" s="32" t="e">
        <f>'Instrument Data'!KO90</f>
        <v>#N/A</v>
      </c>
      <c r="U90" s="184" t="e">
        <f>IF(ISNUMBER('Instrument Data'!OL90),'Instrument Data'!OL90,NA())</f>
        <v>#N/A</v>
      </c>
      <c r="V90" s="184" t="e">
        <f>IF(ISNUMBER('Instrument Data'!OM90),'Instrument Data'!OM90,NA())</f>
        <v>#N/A</v>
      </c>
      <c r="W90" s="184" t="e">
        <f>IF(ISNUMBER('Instrument Data'!ON90),'Instrument Data'!ON90,NA())</f>
        <v>#N/A</v>
      </c>
      <c r="X90" s="184" t="e">
        <f>IF(ISNUMBER('Instrument Data'!OO90),'Instrument Data'!OO90,NA())</f>
        <v>#N/A</v>
      </c>
      <c r="Y90" s="184" t="e">
        <f>IF(ISNUMBER('Instrument Data'!OP90),'Instrument Data'!OP90,NA())</f>
        <v>#N/A</v>
      </c>
      <c r="Z90" s="184" t="e">
        <f>IF(ISNUMBER('Instrument Data'!OQ90),'Instrument Data'!OQ90,NA())</f>
        <v>#N/A</v>
      </c>
      <c r="AA90" s="184" t="e">
        <f>IF(ISNUMBER('Instrument Data'!OR90),'Instrument Data'!OR90,NA())</f>
        <v>#N/A</v>
      </c>
      <c r="AB90" s="184" t="e">
        <f>IF(ISNUMBER('Instrument Data'!OS90),'Instrument Data'!OS90,NA())</f>
        <v>#N/A</v>
      </c>
      <c r="AC90" s="32" t="e">
        <f>IF(ISNUMBER('Instrument Data'!OT90),'Instrument Data'!OT90,NA())</f>
        <v>#N/A</v>
      </c>
      <c r="AD90" s="32" t="e">
        <f>IF(ISNUMBER('Instrument Data'!OU90),'Instrument Data'!OU90,NA())</f>
        <v>#N/A</v>
      </c>
      <c r="AE90" s="32" t="e">
        <f>IF(ISNUMBER('Instrument Data'!OV90),'Instrument Data'!OV90,NA())</f>
        <v>#N/A</v>
      </c>
      <c r="AF90" s="32" t="e">
        <f>IF(ISNUMBER('Instrument Data'!OW90),'Instrument Data'!OW90,NA())</f>
        <v>#N/A</v>
      </c>
      <c r="AG90" s="184" t="e">
        <f>IF(ISNUMBER('Instrument Data'!WQ90),'Instrument Data'!WQ90,NA())</f>
        <v>#N/A</v>
      </c>
      <c r="AH90" s="184">
        <f>'Instrument Data'!WR90</f>
        <v>0</v>
      </c>
      <c r="AI90" s="184" t="e">
        <f>IF(ISNUMBER('Instrument Data'!WU90),'Instrument Data'!WU90,NA())</f>
        <v>#N/A</v>
      </c>
      <c r="AJ90" s="184" t="e">
        <f>IF(ISNUMBER('Instrument Data'!WV90),'Instrument Data'!WV90,NA())</f>
        <v>#N/A</v>
      </c>
      <c r="AK90" s="32" t="e">
        <f>IF(ISNUMBER('Instrument Data'!XB90), 'Instrument Data'!XB90, NA())</f>
        <v>#N/A</v>
      </c>
      <c r="AL90" s="32" t="e">
        <f>IF(ISNUMBER('Instrument Data'!XC90), 'Instrument Data'!XC90, NA())</f>
        <v>#N/A</v>
      </c>
      <c r="AM90" s="32" t="e">
        <f>IF(ISNUMBER('Instrument Data'!XD90), 'Instrument Data'!XD90, NA())</f>
        <v>#N/A</v>
      </c>
      <c r="AN90" s="32" t="e">
        <f>IF(ISNUMBER('Instrument Data'!XE90), 'Instrument Data'!XE90, NA())</f>
        <v>#N/A</v>
      </c>
      <c r="AO90" s="32" t="e">
        <f>IF(ISNUMBER('Instrument Data'!XF90), 'Instrument Data'!XF90, NA())</f>
        <v>#N/A</v>
      </c>
      <c r="AP90" s="32" t="e">
        <f>IF(ISNUMBER('Instrument Data'!XG90), 'Instrument Data'!XG90, NA())</f>
        <v>#N/A</v>
      </c>
      <c r="AQ90" s="202"/>
      <c r="AR90" s="202">
        <f t="shared" si="4"/>
        <v>25</v>
      </c>
      <c r="AS90" s="32" t="e">
        <f>IF(ISNUMBER('Instrument Data'!IY90), 'Instrument Data'!IY90, NA())</f>
        <v>#N/A</v>
      </c>
      <c r="AT90" s="32" t="e">
        <f>IF(ISNUMBER('Instrument Data'!IZ90), 'Instrument Data'!IZ90, NA())</f>
        <v>#N/A</v>
      </c>
    </row>
    <row r="91" spans="1:46" x14ac:dyDescent="0.3">
      <c r="A91" s="201">
        <f t="shared" si="5"/>
        <v>91</v>
      </c>
      <c r="B91" s="175">
        <f t="shared" si="3"/>
        <v>87</v>
      </c>
      <c r="C91" s="183">
        <f>'Instrument Data'!H91</f>
        <v>43133.609664351854</v>
      </c>
      <c r="D91" s="183">
        <f>'Instrument Data'!I91</f>
        <v>43133.616840277777</v>
      </c>
      <c r="E91" s="184" t="e">
        <f>IF(ISNUMBER('Instrument Data'!BH91),'Instrument Data'!BH91,NA())</f>
        <v>#N/A</v>
      </c>
      <c r="F91" s="184" t="e">
        <f>IF(ISNUMBER('Instrument Data'!BI91),'Instrument Data'!BI91,NA())</f>
        <v>#N/A</v>
      </c>
      <c r="G91" s="184" t="e">
        <f>IF(ISNUMBER('Instrument Data'!BJ91),'Instrument Data'!BJ91,NA())</f>
        <v>#N/A</v>
      </c>
      <c r="H91" s="184" t="e">
        <f>IF(ISNUMBER('Instrument Data'!BK91),'Instrument Data'!BK91,NA())</f>
        <v>#N/A</v>
      </c>
      <c r="I91" s="184" t="e">
        <f>IF(ISNUMBER('Instrument Data'!BL91),'Instrument Data'!BL91,NA())</f>
        <v>#N/A</v>
      </c>
      <c r="J91" s="184" t="e">
        <f>IF(ISNUMBER('Instrument Data'!BM91),'Instrument Data'!BM91,NA())</f>
        <v>#N/A</v>
      </c>
      <c r="K91" s="32" t="e">
        <f>IF(ISNUMBER('Instrument Data'!BP91),'Instrument Data'!BP91,NA())</f>
        <v>#N/A</v>
      </c>
      <c r="L91" s="32" t="e">
        <f>IF(ISNUMBER('Instrument Data'!BQ91),'Instrument Data'!BQ91,NA())</f>
        <v>#N/A</v>
      </c>
      <c r="M91" s="184" t="e">
        <f>IF(ISNUMBER('Instrument Data'!BT91),'Instrument Data'!BT91,NA())</f>
        <v>#N/A</v>
      </c>
      <c r="N91" s="184" t="e">
        <f>IF(ISNUMBER('Instrument Data'!BU91),'Instrument Data'!BU91,NA())</f>
        <v>#N/A</v>
      </c>
      <c r="O91" s="32" t="e">
        <f>'Instrument Data'!JB91</f>
        <v>#N/A</v>
      </c>
      <c r="P91" s="32" t="e">
        <f>'Instrument Data'!JC91</f>
        <v>#N/A</v>
      </c>
      <c r="Q91" s="32">
        <f>'Instrument Data'!JE91</f>
        <v>1.7815456090339668E+16</v>
      </c>
      <c r="R91" s="32">
        <f>'Instrument Data'!JF91</f>
        <v>2.9641691499916904E+16</v>
      </c>
      <c r="S91" s="32">
        <f>'Instrument Data'!KN91</f>
        <v>0</v>
      </c>
      <c r="T91" s="32" t="e">
        <f>'Instrument Data'!KO91</f>
        <v>#N/A</v>
      </c>
      <c r="U91" s="184" t="e">
        <f>IF(ISNUMBER('Instrument Data'!OL91),'Instrument Data'!OL91,NA())</f>
        <v>#N/A</v>
      </c>
      <c r="V91" s="184" t="e">
        <f>IF(ISNUMBER('Instrument Data'!OM91),'Instrument Data'!OM91,NA())</f>
        <v>#N/A</v>
      </c>
      <c r="W91" s="184" t="e">
        <f>IF(ISNUMBER('Instrument Data'!ON91),'Instrument Data'!ON91,NA())</f>
        <v>#N/A</v>
      </c>
      <c r="X91" s="184" t="e">
        <f>IF(ISNUMBER('Instrument Data'!OO91),'Instrument Data'!OO91,NA())</f>
        <v>#N/A</v>
      </c>
      <c r="Y91" s="184" t="e">
        <f>IF(ISNUMBER('Instrument Data'!OP91),'Instrument Data'!OP91,NA())</f>
        <v>#N/A</v>
      </c>
      <c r="Z91" s="184" t="e">
        <f>IF(ISNUMBER('Instrument Data'!OQ91),'Instrument Data'!OQ91,NA())</f>
        <v>#N/A</v>
      </c>
      <c r="AA91" s="184" t="e">
        <f>IF(ISNUMBER('Instrument Data'!OR91),'Instrument Data'!OR91,NA())</f>
        <v>#N/A</v>
      </c>
      <c r="AB91" s="184" t="e">
        <f>IF(ISNUMBER('Instrument Data'!OS91),'Instrument Data'!OS91,NA())</f>
        <v>#N/A</v>
      </c>
      <c r="AC91" s="32" t="e">
        <f>IF(ISNUMBER('Instrument Data'!OT91),'Instrument Data'!OT91,NA())</f>
        <v>#N/A</v>
      </c>
      <c r="AD91" s="32" t="e">
        <f>IF(ISNUMBER('Instrument Data'!OU91),'Instrument Data'!OU91,NA())</f>
        <v>#N/A</v>
      </c>
      <c r="AE91" s="32" t="e">
        <f>IF(ISNUMBER('Instrument Data'!OV91),'Instrument Data'!OV91,NA())</f>
        <v>#N/A</v>
      </c>
      <c r="AF91" s="32" t="e">
        <f>IF(ISNUMBER('Instrument Data'!OW91),'Instrument Data'!OW91,NA())</f>
        <v>#N/A</v>
      </c>
      <c r="AG91" s="184">
        <f>IF(ISNUMBER('Instrument Data'!WQ91),'Instrument Data'!WQ91,NA())</f>
        <v>14.630433117183133</v>
      </c>
      <c r="AH91" s="184" t="e">
        <f>'Instrument Data'!WR91</f>
        <v>#N/A</v>
      </c>
      <c r="AI91" s="184">
        <f>IF(ISNUMBER('Instrument Data'!WU91),'Instrument Data'!WU91,NA())</f>
        <v>57.878636507537749</v>
      </c>
      <c r="AJ91" s="184" t="e">
        <f>IF(ISNUMBER('Instrument Data'!WV91),'Instrument Data'!WV91,NA())</f>
        <v>#N/A</v>
      </c>
      <c r="AK91" s="32">
        <f>IF(ISNUMBER('Instrument Data'!XB91), 'Instrument Data'!XB91, NA())</f>
        <v>-2642674845365745.5</v>
      </c>
      <c r="AL91" s="32">
        <f>IF(ISNUMBER('Instrument Data'!XC91), 'Instrument Data'!XC91, NA())</f>
        <v>-8.2382309358932064E+16</v>
      </c>
      <c r="AM91" s="32">
        <f>IF(ISNUMBER('Instrument Data'!XD91), 'Instrument Data'!XD91, NA())</f>
        <v>-11525.638768789006</v>
      </c>
      <c r="AN91" s="32">
        <f>IF(ISNUMBER('Instrument Data'!XE91), 'Instrument Data'!XE91, NA())</f>
        <v>179113.06226988617</v>
      </c>
      <c r="AO91" s="32">
        <f>IF(ISNUMBER('Instrument Data'!XF91), 'Instrument Data'!XF91, NA())</f>
        <v>-18310.686544173848</v>
      </c>
      <c r="AP91" s="32">
        <f>IF(ISNUMBER('Instrument Data'!XG91), 'Instrument Data'!XG91, NA())</f>
        <v>287852.7129831154</v>
      </c>
      <c r="AQ91" s="202">
        <v>57.878627999999999</v>
      </c>
      <c r="AR91" s="202">
        <f t="shared" si="4"/>
        <v>27.549907861306821</v>
      </c>
      <c r="AS91" s="32" t="e">
        <f>IF(ISNUMBER('Instrument Data'!IY91), 'Instrument Data'!IY91, NA())</f>
        <v>#N/A</v>
      </c>
      <c r="AT91" s="32" t="e">
        <f>IF(ISNUMBER('Instrument Data'!IZ91), 'Instrument Data'!IZ91, NA())</f>
        <v>#N/A</v>
      </c>
    </row>
    <row r="92" spans="1:46" x14ac:dyDescent="0.3">
      <c r="A92" s="201">
        <f t="shared" si="5"/>
        <v>92</v>
      </c>
      <c r="B92" s="175">
        <f t="shared" si="3"/>
        <v>88</v>
      </c>
      <c r="C92" s="183">
        <f>'Instrument Data'!H92</f>
        <v>43133.617129629631</v>
      </c>
      <c r="D92" s="183">
        <f>'Instrument Data'!I92</f>
        <v>43133.61822916667</v>
      </c>
      <c r="E92" s="184">
        <f>IF(ISNUMBER('Instrument Data'!BH92),'Instrument Data'!BH92,NA())</f>
        <v>297.53684226689342</v>
      </c>
      <c r="F92" s="184">
        <f>IF(ISNUMBER('Instrument Data'!BI92),'Instrument Data'!BI92,NA())</f>
        <v>19.698677411137592</v>
      </c>
      <c r="G92" s="184">
        <f>IF(ISNUMBER('Instrument Data'!BJ92),'Instrument Data'!BJ92,NA())</f>
        <v>300.14396126137922</v>
      </c>
      <c r="H92" s="184">
        <f>IF(ISNUMBER('Instrument Data'!BK92),'Instrument Data'!BK92,NA())</f>
        <v>23.211799246084837</v>
      </c>
      <c r="I92" s="184">
        <f>IF(ISNUMBER('Instrument Data'!BL92),'Instrument Data'!BL92,NA())</f>
        <v>285.34759932543386</v>
      </c>
      <c r="J92" s="184">
        <f>IF(ISNUMBER('Instrument Data'!BM92),'Instrument Data'!BM92,NA())</f>
        <v>38.120130870780066</v>
      </c>
      <c r="K92" s="32">
        <f>IF(ISNUMBER('Instrument Data'!BP92),'Instrument Data'!BP92,NA())</f>
        <v>2180838792523504.2</v>
      </c>
      <c r="L92" s="32">
        <f>IF(ISNUMBER('Instrument Data'!BQ92),'Instrument Data'!BQ92,NA())</f>
        <v>2011964478098835.5</v>
      </c>
      <c r="M92" s="184">
        <f>IF(ISNUMBER('Instrument Data'!BT92),'Instrument Data'!BT92,NA())</f>
        <v>286.0588099876561</v>
      </c>
      <c r="N92" s="184">
        <f>IF(ISNUMBER('Instrument Data'!BU92),'Instrument Data'!BU92,NA())</f>
        <v>266.34142135182032</v>
      </c>
      <c r="O92" s="32">
        <f>'Instrument Data'!JB92</f>
        <v>3.7648531807121232E+16</v>
      </c>
      <c r="P92" s="32">
        <f>'Instrument Data'!JC92</f>
        <v>4419045160329534.5</v>
      </c>
      <c r="Q92" s="32">
        <f>'Instrument Data'!JE92</f>
        <v>6260745732191286</v>
      </c>
      <c r="R92" s="32">
        <f>'Instrument Data'!JF92</f>
        <v>540869655056344.75</v>
      </c>
      <c r="S92" s="32">
        <f>'Instrument Data'!KN92</f>
        <v>3091908414679870</v>
      </c>
      <c r="T92" s="32">
        <f>'Instrument Data'!KO92</f>
        <v>623974.92126100964</v>
      </c>
      <c r="U92" s="184">
        <f>IF(ISNUMBER('Instrument Data'!OL92),'Instrument Data'!OL92,NA())</f>
        <v>360.05831961294695</v>
      </c>
      <c r="V92" s="184">
        <f>IF(ISNUMBER('Instrument Data'!OM92),'Instrument Data'!OM92,NA())</f>
        <v>46.572533983842234</v>
      </c>
      <c r="W92" s="184" t="e">
        <f>IF(ISNUMBER('Instrument Data'!ON92),'Instrument Data'!ON92,NA())</f>
        <v>#N/A</v>
      </c>
      <c r="X92" s="184" t="e">
        <f>IF(ISNUMBER('Instrument Data'!OO92),'Instrument Data'!OO92,NA())</f>
        <v>#N/A</v>
      </c>
      <c r="Y92" s="184" t="e">
        <f>IF(ISNUMBER('Instrument Data'!OP92),'Instrument Data'!OP92,NA())</f>
        <v>#N/A</v>
      </c>
      <c r="Z92" s="184" t="e">
        <f>IF(ISNUMBER('Instrument Data'!OQ92),'Instrument Data'!OQ92,NA())</f>
        <v>#N/A</v>
      </c>
      <c r="AA92" s="184">
        <f>IF(ISNUMBER('Instrument Data'!OR92),'Instrument Data'!OR92,NA())</f>
        <v>296.7691347489835</v>
      </c>
      <c r="AB92" s="184">
        <f>IF(ISNUMBER('Instrument Data'!OS92),'Instrument Data'!OS92,NA())</f>
        <v>21.782272600899628</v>
      </c>
      <c r="AC92" s="32" t="e">
        <f>IF(ISNUMBER('Instrument Data'!OT92),'Instrument Data'!OT92,NA())</f>
        <v>#N/A</v>
      </c>
      <c r="AD92" s="32" t="e">
        <f>IF(ISNUMBER('Instrument Data'!OU92),'Instrument Data'!OU92,NA())</f>
        <v>#N/A</v>
      </c>
      <c r="AE92" s="32" t="e">
        <f>IF(ISNUMBER('Instrument Data'!OV92),'Instrument Data'!OV92,NA())</f>
        <v>#N/A</v>
      </c>
      <c r="AF92" s="32" t="e">
        <f>IF(ISNUMBER('Instrument Data'!OW92),'Instrument Data'!OW92,NA())</f>
        <v>#N/A</v>
      </c>
      <c r="AG92" s="184">
        <f>IF(ISNUMBER('Instrument Data'!WQ92),'Instrument Data'!WQ92,NA())</f>
        <v>33.9832728336469</v>
      </c>
      <c r="AH92" s="184" t="e">
        <f>'Instrument Data'!WR92</f>
        <v>#N/A</v>
      </c>
      <c r="AI92" s="184">
        <f>IF(ISNUMBER('Instrument Data'!WU92),'Instrument Data'!WU92,NA())</f>
        <v>260.04828169978191</v>
      </c>
      <c r="AJ92" s="184" t="e">
        <f>IF(ISNUMBER('Instrument Data'!WV92),'Instrument Data'!WV92,NA())</f>
        <v>#N/A</v>
      </c>
      <c r="AK92" s="32">
        <f>IF(ISNUMBER('Instrument Data'!XB92), 'Instrument Data'!XB92, NA())</f>
        <v>4347594725630170.5</v>
      </c>
      <c r="AL92" s="32">
        <f>IF(ISNUMBER('Instrument Data'!XC92), 'Instrument Data'!XC92, NA())</f>
        <v>266266523974859.31</v>
      </c>
      <c r="AM92" s="32">
        <f>IF(ISNUMBER('Instrument Data'!XD92), 'Instrument Data'!XD92, NA())</f>
        <v>292.11102439657515</v>
      </c>
      <c r="AN92" s="32">
        <f>IF(ISNUMBER('Instrument Data'!XE92), 'Instrument Data'!XE92, NA())</f>
        <v>22.569921460237641</v>
      </c>
      <c r="AO92" s="32">
        <f>IF(ISNUMBER('Instrument Data'!XF92), 'Instrument Data'!XF92, NA())</f>
        <v>320.04362535595044</v>
      </c>
      <c r="AP92" s="32">
        <f>IF(ISNUMBER('Instrument Data'!XG92), 'Instrument Data'!XG92, NA())</f>
        <v>26.549072860122596</v>
      </c>
      <c r="AQ92" s="202">
        <v>304.03289999999998</v>
      </c>
      <c r="AR92" s="202">
        <f t="shared" si="4"/>
        <v>65.745267291999042</v>
      </c>
      <c r="AS92" s="32">
        <f>IF(ISNUMBER('Instrument Data'!IY92), 'Instrument Data'!IY92, NA())</f>
        <v>16.966013018065418</v>
      </c>
      <c r="AT92" s="32">
        <f>IF(ISNUMBER('Instrument Data'!IZ92), 'Instrument Data'!IZ92, NA())</f>
        <v>2.3337646682863342</v>
      </c>
    </row>
    <row r="93" spans="1:46" x14ac:dyDescent="0.3">
      <c r="A93" s="201">
        <f t="shared" si="5"/>
        <v>93</v>
      </c>
      <c r="B93" s="175">
        <f t="shared" si="3"/>
        <v>89</v>
      </c>
      <c r="C93" s="183">
        <f>'Instrument Data'!H93</f>
        <v>43133.621238425927</v>
      </c>
      <c r="D93" s="183">
        <f>'Instrument Data'!I93</f>
        <v>43133.626215277778</v>
      </c>
      <c r="E93" s="184">
        <f>IF(ISNUMBER('Instrument Data'!BH93),'Instrument Data'!BH93,NA())</f>
        <v>247.9154442213694</v>
      </c>
      <c r="F93" s="184">
        <f>IF(ISNUMBER('Instrument Data'!BI93),'Instrument Data'!BI93,NA())</f>
        <v>72.471832572853884</v>
      </c>
      <c r="G93" s="184">
        <f>IF(ISNUMBER('Instrument Data'!BJ93),'Instrument Data'!BJ93,NA())</f>
        <v>237.52015743008732</v>
      </c>
      <c r="H93" s="184">
        <f>IF(ISNUMBER('Instrument Data'!BK93),'Instrument Data'!BK93,NA())</f>
        <v>54.618327820903197</v>
      </c>
      <c r="I93" s="184">
        <f>IF(ISNUMBER('Instrument Data'!BL93),'Instrument Data'!BL93,NA())</f>
        <v>182.75954686529644</v>
      </c>
      <c r="J93" s="184">
        <f>IF(ISNUMBER('Instrument Data'!BM93),'Instrument Data'!BM93,NA())</f>
        <v>59.108212063584325</v>
      </c>
      <c r="K93" s="32">
        <f>IF(ISNUMBER('Instrument Data'!BP93),'Instrument Data'!BP93,NA())</f>
        <v>3098178315390323</v>
      </c>
      <c r="L93" s="32">
        <f>IF(ISNUMBER('Instrument Data'!BQ93),'Instrument Data'!BQ93,NA())</f>
        <v>3856402363537534.5</v>
      </c>
      <c r="M93" s="184">
        <f>IF(ISNUMBER('Instrument Data'!BT93),'Instrument Data'!BT93,NA())</f>
        <v>171.05258955083886</v>
      </c>
      <c r="N93" s="184">
        <f>IF(ISNUMBER('Instrument Data'!BU93),'Instrument Data'!BU93,NA())</f>
        <v>275.83652596348759</v>
      </c>
      <c r="O93" s="32">
        <f>'Instrument Data'!JB93</f>
        <v>4082784734100282</v>
      </c>
      <c r="P93" s="32">
        <f>'Instrument Data'!JC93</f>
        <v>1255266113900396</v>
      </c>
      <c r="Q93" s="32">
        <f>'Instrument Data'!JE93</f>
        <v>1.1437849156932078E+16</v>
      </c>
      <c r="R93" s="32">
        <f>'Instrument Data'!JF93</f>
        <v>3419477272568766</v>
      </c>
      <c r="S93" s="32">
        <f>'Instrument Data'!KN93</f>
        <v>8358203895932480</v>
      </c>
      <c r="T93" s="32">
        <f>'Instrument Data'!KO93</f>
        <v>309698.45164587873</v>
      </c>
      <c r="U93" s="184">
        <f>IF(ISNUMBER('Instrument Data'!OL93),'Instrument Data'!OL93,NA())</f>
        <v>260.50706765977293</v>
      </c>
      <c r="V93" s="184">
        <f>IF(ISNUMBER('Instrument Data'!OM93),'Instrument Data'!OM93,NA())</f>
        <v>65.741505661005931</v>
      </c>
      <c r="W93" s="184" t="e">
        <f>IF(ISNUMBER('Instrument Data'!ON93),'Instrument Data'!ON93,NA())</f>
        <v>#N/A</v>
      </c>
      <c r="X93" s="184" t="e">
        <f>IF(ISNUMBER('Instrument Data'!OO93),'Instrument Data'!OO93,NA())</f>
        <v>#N/A</v>
      </c>
      <c r="Y93" s="184">
        <f>IF(ISNUMBER('Instrument Data'!OP93),'Instrument Data'!OP93,NA())</f>
        <v>296.07121503685721</v>
      </c>
      <c r="Z93" s="184" t="e">
        <f>IF(ISNUMBER('Instrument Data'!OQ93),'Instrument Data'!OQ93,NA())</f>
        <v>#N/A</v>
      </c>
      <c r="AA93" s="184">
        <f>IF(ISNUMBER('Instrument Data'!OR93),'Instrument Data'!OR93,NA())</f>
        <v>226.68421401455842</v>
      </c>
      <c r="AB93" s="184">
        <f>IF(ISNUMBER('Instrument Data'!OS93),'Instrument Data'!OS93,NA())</f>
        <v>48.878048885645839</v>
      </c>
      <c r="AC93" s="32">
        <f>IF(ISNUMBER('Instrument Data'!OT93),'Instrument Data'!OT93,NA())</f>
        <v>4981274829271270</v>
      </c>
      <c r="AD93" s="32">
        <f>IF(ISNUMBER('Instrument Data'!OU93),'Instrument Data'!OU93,NA())</f>
        <v>1423086470489440</v>
      </c>
      <c r="AE93" s="32">
        <f>IF(ISNUMBER('Instrument Data'!OV93),'Instrument Data'!OV93,NA())</f>
        <v>367.23118399346703</v>
      </c>
      <c r="AF93" s="32">
        <f>IF(ISNUMBER('Instrument Data'!OW93),'Instrument Data'!OW93,NA())</f>
        <v>62.712366314510199</v>
      </c>
      <c r="AG93" s="184">
        <f>IF(ISNUMBER('Instrument Data'!WQ93),'Instrument Data'!WQ93,NA())</f>
        <v>25.269447692340066</v>
      </c>
      <c r="AH93" s="184" t="e">
        <f>'Instrument Data'!WR93</f>
        <v>#N/A</v>
      </c>
      <c r="AI93" s="184">
        <f>IF(ISNUMBER('Instrument Data'!WU93),'Instrument Data'!WU93,NA())</f>
        <v>207.05734731181656</v>
      </c>
      <c r="AJ93" s="184" t="e">
        <f>IF(ISNUMBER('Instrument Data'!WV93),'Instrument Data'!WV93,NA())</f>
        <v>#N/A</v>
      </c>
      <c r="AK93" s="32">
        <f>IF(ISNUMBER('Instrument Data'!XB93), 'Instrument Data'!XB93, NA())</f>
        <v>9275781075375038</v>
      </c>
      <c r="AL93" s="32">
        <f>IF(ISNUMBER('Instrument Data'!XC93), 'Instrument Data'!XC93, NA())</f>
        <v>2839869911959520.5</v>
      </c>
      <c r="AM93" s="32">
        <f>IF(ISNUMBER('Instrument Data'!XD93), 'Instrument Data'!XD93, NA())</f>
        <v>254.53946049911553</v>
      </c>
      <c r="AN93" s="32">
        <f>IF(ISNUMBER('Instrument Data'!XE93), 'Instrument Data'!XE93, NA())</f>
        <v>63.400257886993089</v>
      </c>
      <c r="AO93" s="32">
        <f>IF(ISNUMBER('Instrument Data'!XF93), 'Instrument Data'!XF93, NA())</f>
        <v>302.55705773527603</v>
      </c>
      <c r="AP93" s="32">
        <f>IF(ISNUMBER('Instrument Data'!XG93), 'Instrument Data'!XG93, NA())</f>
        <v>90.723449194980731</v>
      </c>
      <c r="AQ93" s="202">
        <v>255.59263999999999</v>
      </c>
      <c r="AR93" s="202">
        <f t="shared" si="4"/>
        <v>56.904339947729682</v>
      </c>
      <c r="AS93" s="32">
        <f>IF(ISNUMBER('Instrument Data'!IY93), 'Instrument Data'!IY93, NA())</f>
        <v>9.9579018885276565</v>
      </c>
      <c r="AT93" s="32">
        <f>IF(ISNUMBER('Instrument Data'!IZ93), 'Instrument Data'!IZ93, NA())</f>
        <v>3.1640099167492752</v>
      </c>
    </row>
    <row r="94" spans="1:46" x14ac:dyDescent="0.3">
      <c r="A94" s="201">
        <f t="shared" si="5"/>
        <v>94</v>
      </c>
      <c r="B94" s="175">
        <f t="shared" si="3"/>
        <v>90</v>
      </c>
      <c r="C94" s="183">
        <f>'Instrument Data'!H94</f>
        <v>43133.628472222219</v>
      </c>
      <c r="D94" s="183">
        <f>'Instrument Data'!I94</f>
        <v>43133.635416666664</v>
      </c>
      <c r="E94" s="184">
        <f>IF(ISNUMBER('Instrument Data'!BH94),'Instrument Data'!BH94,NA())</f>
        <v>149.34461886142344</v>
      </c>
      <c r="F94" s="184">
        <f>IF(ISNUMBER('Instrument Data'!BI94),'Instrument Data'!BI94,NA())</f>
        <v>30.94162971416154</v>
      </c>
      <c r="G94" s="184">
        <f>IF(ISNUMBER('Instrument Data'!BJ94),'Instrument Data'!BJ94,NA())</f>
        <v>386.21086353956957</v>
      </c>
      <c r="H94" s="184">
        <f>IF(ISNUMBER('Instrument Data'!BK94),'Instrument Data'!BK94,NA())</f>
        <v>67.759048177363951</v>
      </c>
      <c r="I94" s="184">
        <f>IF(ISNUMBER('Instrument Data'!BL94),'Instrument Data'!BL94,NA())</f>
        <v>119.37787961240998</v>
      </c>
      <c r="J94" s="184">
        <f>IF(ISNUMBER('Instrument Data'!BM94),'Instrument Data'!BM94,NA())</f>
        <v>55.986154691703668</v>
      </c>
      <c r="K94" s="32">
        <f>IF(ISNUMBER('Instrument Data'!BP94),'Instrument Data'!BP94,NA())</f>
        <v>3240518756066598</v>
      </c>
      <c r="L94" s="32">
        <f>IF(ISNUMBER('Instrument Data'!BQ94),'Instrument Data'!BQ94,NA())</f>
        <v>3381979045127942.5</v>
      </c>
      <c r="M94" s="184">
        <f>IF(ISNUMBER('Instrument Data'!BT94),'Instrument Data'!BT94,NA())</f>
        <v>177.16285245134296</v>
      </c>
      <c r="N94" s="184">
        <f>IF(ISNUMBER('Instrument Data'!BU94),'Instrument Data'!BU94,NA())</f>
        <v>175.15284417632242</v>
      </c>
      <c r="O94" s="32">
        <f>'Instrument Data'!JB94</f>
        <v>4230488809878714.5</v>
      </c>
      <c r="P94" s="32">
        <f>'Instrument Data'!JC94</f>
        <v>962626196259826.87</v>
      </c>
      <c r="Q94" s="32">
        <f>'Instrument Data'!JE94</f>
        <v>1.1386914872144214E+16</v>
      </c>
      <c r="R94" s="32">
        <f>'Instrument Data'!JF94</f>
        <v>2598689372490867</v>
      </c>
      <c r="S94" s="32">
        <f>'Instrument Data'!KN94</f>
        <v>7494849287488730</v>
      </c>
      <c r="T94" s="32">
        <f>'Instrument Data'!KO94</f>
        <v>282200.75709650363</v>
      </c>
      <c r="U94" s="184">
        <f>IF(ISNUMBER('Instrument Data'!OL94),'Instrument Data'!OL94,NA())</f>
        <v>146.7130325317261</v>
      </c>
      <c r="V94" s="184">
        <f>IF(ISNUMBER('Instrument Data'!OM94),'Instrument Data'!OM94,NA())</f>
        <v>69.531940848419055</v>
      </c>
      <c r="W94" s="184" t="e">
        <f>IF(ISNUMBER('Instrument Data'!ON94),'Instrument Data'!ON94,NA())</f>
        <v>#N/A</v>
      </c>
      <c r="X94" s="184" t="e">
        <f>IF(ISNUMBER('Instrument Data'!OO94),'Instrument Data'!OO94,NA())</f>
        <v>#N/A</v>
      </c>
      <c r="Y94" s="184">
        <f>IF(ISNUMBER('Instrument Data'!OP94),'Instrument Data'!OP94,NA())</f>
        <v>108.25722580889624</v>
      </c>
      <c r="Z94" s="184">
        <f>IF(ISNUMBER('Instrument Data'!OQ94),'Instrument Data'!OQ94,NA())</f>
        <v>30.837850606374289</v>
      </c>
      <c r="AA94" s="184">
        <f>IF(ISNUMBER('Instrument Data'!OR94),'Instrument Data'!OR94,NA())</f>
        <v>135.62298996294311</v>
      </c>
      <c r="AB94" s="184">
        <f>IF(ISNUMBER('Instrument Data'!OS94),'Instrument Data'!OS94,NA())</f>
        <v>28.260140525464518</v>
      </c>
      <c r="AC94" s="32">
        <f>IF(ISNUMBER('Instrument Data'!OT94),'Instrument Data'!OT94,NA())</f>
        <v>3502944632166840</v>
      </c>
      <c r="AD94" s="32">
        <f>IF(ISNUMBER('Instrument Data'!OU94),'Instrument Data'!OU94,NA())</f>
        <v>954247369180225</v>
      </c>
      <c r="AE94" s="32">
        <f>IF(ISNUMBER('Instrument Data'!OV94),'Instrument Data'!OV94,NA())</f>
        <v>205.29829168391399</v>
      </c>
      <c r="AF94" s="32">
        <f>IF(ISNUMBER('Instrument Data'!OW94),'Instrument Data'!OW94,NA())</f>
        <v>44.095283409236401</v>
      </c>
      <c r="AG94" s="184">
        <f>IF(ISNUMBER('Instrument Data'!WQ94),'Instrument Data'!WQ94,NA())</f>
        <v>27.128886698443008</v>
      </c>
      <c r="AH94" s="184" t="e">
        <f>'Instrument Data'!WR94</f>
        <v>#N/A</v>
      </c>
      <c r="AI94" s="184">
        <f>IF(ISNUMBER('Instrument Data'!WU94),'Instrument Data'!WU94,NA())</f>
        <v>125.21024630050617</v>
      </c>
      <c r="AJ94" s="184" t="e">
        <f>IF(ISNUMBER('Instrument Data'!WV94),'Instrument Data'!WV94,NA())</f>
        <v>#N/A</v>
      </c>
      <c r="AK94" s="32">
        <f>IF(ISNUMBER('Instrument Data'!XB94), 'Instrument Data'!XB94, NA())</f>
        <v>9010166156171556</v>
      </c>
      <c r="AL94" s="32">
        <f>IF(ISNUMBER('Instrument Data'!XC94), 'Instrument Data'!XC94, NA())</f>
        <v>2069775911797961</v>
      </c>
      <c r="AM94" s="32">
        <f>IF(ISNUMBER('Instrument Data'!XD94), 'Instrument Data'!XD94, NA())</f>
        <v>176.10998263473277</v>
      </c>
      <c r="AN94" s="32">
        <f>IF(ISNUMBER('Instrument Data'!XE94), 'Instrument Data'!XE94, NA())</f>
        <v>37.138134962951398</v>
      </c>
      <c r="AO94" s="32">
        <f>IF(ISNUMBER('Instrument Data'!XF94), 'Instrument Data'!XF94, NA())</f>
        <v>212.47220652146774</v>
      </c>
      <c r="AP94" s="32">
        <f>IF(ISNUMBER('Instrument Data'!XG94), 'Instrument Data'!XG94, NA())</f>
        <v>52.507409569786276</v>
      </c>
      <c r="AQ94" s="202">
        <v>147.00456</v>
      </c>
      <c r="AR94" s="202">
        <f t="shared" si="4"/>
        <v>38.592921973229032</v>
      </c>
      <c r="AS94" s="32">
        <f>IF(ISNUMBER('Instrument Data'!IY94), 'Instrument Data'!IY94, NA())</f>
        <v>8.6764850686054373</v>
      </c>
      <c r="AT94" s="32">
        <f>IF(ISNUMBER('Instrument Data'!IZ94), 'Instrument Data'!IZ94, NA())</f>
        <v>1.9902577337939944</v>
      </c>
    </row>
    <row r="95" spans="1:46" x14ac:dyDescent="0.3">
      <c r="A95" s="201">
        <f t="shared" si="5"/>
        <v>95</v>
      </c>
      <c r="B95" s="175">
        <f t="shared" si="3"/>
        <v>91</v>
      </c>
      <c r="C95" s="183">
        <f>'Instrument Data'!H95</f>
        <v>43133.636111111111</v>
      </c>
      <c r="D95" s="183">
        <f>'Instrument Data'!I95</f>
        <v>43133.643055555556</v>
      </c>
      <c r="E95" s="184">
        <f>IF(ISNUMBER('Instrument Data'!BH95),'Instrument Data'!BH95,NA())</f>
        <v>45.754330787987307</v>
      </c>
      <c r="F95" s="184">
        <f>IF(ISNUMBER('Instrument Data'!BI95),'Instrument Data'!BI95,NA())</f>
        <v>15.555114865037526</v>
      </c>
      <c r="G95" s="184">
        <f>IF(ISNUMBER('Instrument Data'!BJ95),'Instrument Data'!BJ95,NA())</f>
        <v>58.045438047190316</v>
      </c>
      <c r="H95" s="184">
        <f>IF(ISNUMBER('Instrument Data'!BK95),'Instrument Data'!BK95,NA())</f>
        <v>18.61188458098276</v>
      </c>
      <c r="I95" s="184">
        <f>IF(ISNUMBER('Instrument Data'!BL95),'Instrument Data'!BL95,NA())</f>
        <v>49.782551239682931</v>
      </c>
      <c r="J95" s="184">
        <f>IF(ISNUMBER('Instrument Data'!BM95),'Instrument Data'!BM95,NA())</f>
        <v>76.723440273768205</v>
      </c>
      <c r="K95" s="32">
        <f>IF(ISNUMBER('Instrument Data'!BP95),'Instrument Data'!BP95,NA())</f>
        <v>2443253828137566</v>
      </c>
      <c r="L95" s="32">
        <f>IF(ISNUMBER('Instrument Data'!BQ95),'Instrument Data'!BQ95,NA())</f>
        <v>1855406621435420.7</v>
      </c>
      <c r="M95" s="184">
        <f>IF(ISNUMBER('Instrument Data'!BT95),'Instrument Data'!BT95,NA())</f>
        <v>98.168591353266365</v>
      </c>
      <c r="N95" s="184">
        <f>IF(ISNUMBER('Instrument Data'!BU95),'Instrument Data'!BU95,NA())</f>
        <v>68.489220176507075</v>
      </c>
      <c r="O95" s="32">
        <f>'Instrument Data'!JB95</f>
        <v>2801243136424354</v>
      </c>
      <c r="P95" s="32">
        <f>'Instrument Data'!JC95</f>
        <v>979157935224318.37</v>
      </c>
      <c r="Q95" s="32">
        <f>'Instrument Data'!JE95</f>
        <v>1.0416226535837542E+16</v>
      </c>
      <c r="R95" s="32">
        <f>'Instrument Data'!JF95</f>
        <v>3909125527098210.5</v>
      </c>
      <c r="S95" s="32">
        <f>'Instrument Data'!KN95</f>
        <v>7076279903652350</v>
      </c>
      <c r="T95" s="32">
        <f>'Instrument Data'!KO95</f>
        <v>146272.67042404442</v>
      </c>
      <c r="U95" s="184">
        <f>IF(ISNUMBER('Instrument Data'!OL95),'Instrument Data'!OL95,NA())</f>
        <v>58.015151393192966</v>
      </c>
      <c r="V95" s="184">
        <f>IF(ISNUMBER('Instrument Data'!OM95),'Instrument Data'!OM95,NA())</f>
        <v>98.498204260649018</v>
      </c>
      <c r="W95" s="184" t="e">
        <f>IF(ISNUMBER('Instrument Data'!ON95),'Instrument Data'!ON95,NA())</f>
        <v>#N/A</v>
      </c>
      <c r="X95" s="184" t="e">
        <f>IF(ISNUMBER('Instrument Data'!OO95),'Instrument Data'!OO95,NA())</f>
        <v>#N/A</v>
      </c>
      <c r="Y95" s="184">
        <f>IF(ISNUMBER('Instrument Data'!OP95),'Instrument Data'!OP95,NA())</f>
        <v>45.563062549869095</v>
      </c>
      <c r="Z95" s="184">
        <f>IF(ISNUMBER('Instrument Data'!OQ95),'Instrument Data'!OQ95,NA())</f>
        <v>11.226418245404613</v>
      </c>
      <c r="AA95" s="184">
        <f>IF(ISNUMBER('Instrument Data'!OR95),'Instrument Data'!OR95,NA())</f>
        <v>57.10703615179564</v>
      </c>
      <c r="AB95" s="184">
        <f>IF(ISNUMBER('Instrument Data'!OS95),'Instrument Data'!OS95,NA())</f>
        <v>34.702921162291979</v>
      </c>
      <c r="AC95" s="32">
        <f>IF(ISNUMBER('Instrument Data'!OT95),'Instrument Data'!OT95,NA())</f>
        <v>3116720245097020</v>
      </c>
      <c r="AD95" s="32">
        <f>IF(ISNUMBER('Instrument Data'!OU95),'Instrument Data'!OU95,NA())</f>
        <v>675993687744962</v>
      </c>
      <c r="AE95" s="32">
        <f>IF(ISNUMBER('Instrument Data'!OV95),'Instrument Data'!OV95,NA())</f>
        <v>100.212568071017</v>
      </c>
      <c r="AF95" s="32">
        <f>IF(ISNUMBER('Instrument Data'!OW95),'Instrument Data'!OW95,NA())</f>
        <v>18.081362840069499</v>
      </c>
      <c r="AG95" s="184">
        <f>IF(ISNUMBER('Instrument Data'!WQ95),'Instrument Data'!WQ95,NA())</f>
        <v>27.981893960493174</v>
      </c>
      <c r="AH95" s="184" t="e">
        <f>'Instrument Data'!WR95</f>
        <v>#N/A</v>
      </c>
      <c r="AI95" s="184">
        <f>IF(ISNUMBER('Instrument Data'!WU95),'Instrument Data'!WU95,NA())</f>
        <v>51.356782437612317</v>
      </c>
      <c r="AJ95" s="184" t="e">
        <f>IF(ISNUMBER('Instrument Data'!WV95),'Instrument Data'!WV95,NA())</f>
        <v>#N/A</v>
      </c>
      <c r="AK95" s="32">
        <f>IF(ISNUMBER('Instrument Data'!XB95), 'Instrument Data'!XB95, NA())</f>
        <v>7845933620727540</v>
      </c>
      <c r="AL95" s="32">
        <f>IF(ISNUMBER('Instrument Data'!XC95), 'Instrument Data'!XC95, NA())</f>
        <v>2171203574343634</v>
      </c>
      <c r="AM95" s="32">
        <f>IF(ISNUMBER('Instrument Data'!XD95), 'Instrument Data'!XD95, NA())</f>
        <v>107.13131486815331</v>
      </c>
      <c r="AN95" s="32">
        <f>IF(ISNUMBER('Instrument Data'!XE95), 'Instrument Data'!XE95, NA())</f>
        <v>25.759184991764755</v>
      </c>
      <c r="AO95" s="32">
        <f>IF(ISNUMBER('Instrument Data'!XF95), 'Instrument Data'!XF95, NA())</f>
        <v>113.97835817038614</v>
      </c>
      <c r="AP95" s="32">
        <f>IF(ISNUMBER('Instrument Data'!XG95), 'Instrument Data'!XG95, NA())</f>
        <v>36.195685210778734</v>
      </c>
      <c r="AQ95" s="202">
        <v>67.509276999999997</v>
      </c>
      <c r="AR95" s="202">
        <f t="shared" si="4"/>
        <v>28.413026928550032</v>
      </c>
      <c r="AS95" s="32">
        <f>IF(ISNUMBER('Instrument Data'!IY95), 'Instrument Data'!IY95, NA())</f>
        <v>6.6158603985541813</v>
      </c>
      <c r="AT95" s="32">
        <f>IF(ISNUMBER('Instrument Data'!IZ95), 'Instrument Data'!IZ95, NA())</f>
        <v>2.0379388293350464</v>
      </c>
    </row>
    <row r="96" spans="1:46" x14ac:dyDescent="0.3">
      <c r="A96" s="201">
        <f t="shared" si="5"/>
        <v>96</v>
      </c>
      <c r="B96" s="175">
        <f t="shared" si="3"/>
        <v>92</v>
      </c>
      <c r="C96" s="183">
        <f>'Instrument Data'!H96</f>
        <v>43133.643692129626</v>
      </c>
      <c r="D96" s="183">
        <f>'Instrument Data'!I96</f>
        <v>43133.650636574072</v>
      </c>
      <c r="E96" s="184">
        <f>IF(ISNUMBER('Instrument Data'!BH96),'Instrument Data'!BH96,NA())</f>
        <v>247.53163797356666</v>
      </c>
      <c r="F96" s="184">
        <f>IF(ISNUMBER('Instrument Data'!BI96),'Instrument Data'!BI96,NA())</f>
        <v>29.741600361993797</v>
      </c>
      <c r="G96" s="184">
        <f>IF(ISNUMBER('Instrument Data'!BJ96),'Instrument Data'!BJ96,NA())</f>
        <v>217.62136480249731</v>
      </c>
      <c r="H96" s="184">
        <f>IF(ISNUMBER('Instrument Data'!BK96),'Instrument Data'!BK96,NA())</f>
        <v>21.174512487307105</v>
      </c>
      <c r="I96" s="184">
        <f>IF(ISNUMBER('Instrument Data'!BL96),'Instrument Data'!BL96,NA())</f>
        <v>187.5284682718914</v>
      </c>
      <c r="J96" s="184">
        <f>IF(ISNUMBER('Instrument Data'!BM96),'Instrument Data'!BM96,NA())</f>
        <v>49.435510305015676</v>
      </c>
      <c r="K96" s="32">
        <f>IF(ISNUMBER('Instrument Data'!BP96),'Instrument Data'!BP96,NA())</f>
        <v>3230262072552133.5</v>
      </c>
      <c r="L96" s="32">
        <f>IF(ISNUMBER('Instrument Data'!BQ96),'Instrument Data'!BQ96,NA())</f>
        <v>2952589873994083.5</v>
      </c>
      <c r="M96" s="184">
        <f>IF(ISNUMBER('Instrument Data'!BT96),'Instrument Data'!BT96,NA())</f>
        <v>269.37503059210684</v>
      </c>
      <c r="N96" s="184">
        <f>IF(ISNUMBER('Instrument Data'!BU96),'Instrument Data'!BU96,NA())</f>
        <v>228.07895905663145</v>
      </c>
      <c r="O96" s="32">
        <f>'Instrument Data'!JB96</f>
        <v>9966809731173012</v>
      </c>
      <c r="P96" s="32">
        <f>'Instrument Data'!JC96</f>
        <v>1417501828433496.7</v>
      </c>
      <c r="Q96" s="32">
        <f>'Instrument Data'!JE96</f>
        <v>1.0811754696877216E+16</v>
      </c>
      <c r="R96" s="32">
        <f>'Instrument Data'!JF96</f>
        <v>1491137990648790.5</v>
      </c>
      <c r="S96" s="32">
        <f>'Instrument Data'!KN96</f>
        <v>7771002876119100</v>
      </c>
      <c r="T96" s="32">
        <f>'Instrument Data'!KO96</f>
        <v>110889.86789261943</v>
      </c>
      <c r="U96" s="184">
        <f>IF(ISNUMBER('Instrument Data'!OL96),'Instrument Data'!OL96,NA())</f>
        <v>251.55813674660666</v>
      </c>
      <c r="V96" s="184">
        <f>IF(ISNUMBER('Instrument Data'!OM96),'Instrument Data'!OM96,NA())</f>
        <v>60.944959141377055</v>
      </c>
      <c r="W96" s="184" t="e">
        <f>IF(ISNUMBER('Instrument Data'!ON96),'Instrument Data'!ON96,NA())</f>
        <v>#N/A</v>
      </c>
      <c r="X96" s="184" t="e">
        <f>IF(ISNUMBER('Instrument Data'!OO96),'Instrument Data'!OO96,NA())</f>
        <v>#N/A</v>
      </c>
      <c r="Y96" s="184">
        <f>IF(ISNUMBER('Instrument Data'!OP96),'Instrument Data'!OP96,NA())</f>
        <v>222.16507977135961</v>
      </c>
      <c r="Z96" s="184">
        <f>IF(ISNUMBER('Instrument Data'!OQ96),'Instrument Data'!OQ96,NA())</f>
        <v>60.001972155238995</v>
      </c>
      <c r="AA96" s="184">
        <f>IF(ISNUMBER('Instrument Data'!OR96),'Instrument Data'!OR96,NA())</f>
        <v>232.09063110667603</v>
      </c>
      <c r="AB96" s="184">
        <f>IF(ISNUMBER('Instrument Data'!OS96),'Instrument Data'!OS96,NA())</f>
        <v>50.740785609764785</v>
      </c>
      <c r="AC96" s="32">
        <f>IF(ISNUMBER('Instrument Data'!OT96),'Instrument Data'!OT96,NA())</f>
        <v>2344150680657340</v>
      </c>
      <c r="AD96" s="32">
        <f>IF(ISNUMBER('Instrument Data'!OU96),'Instrument Data'!OU96,NA())</f>
        <v>1100822541495690</v>
      </c>
      <c r="AE96" s="32">
        <f>IF(ISNUMBER('Instrument Data'!OV96),'Instrument Data'!OV96,NA())</f>
        <v>152.25802926211401</v>
      </c>
      <c r="AF96" s="32">
        <f>IF(ISNUMBER('Instrument Data'!OW96),'Instrument Data'!OW96,NA())</f>
        <v>74.156264814929102</v>
      </c>
      <c r="AG96" s="184">
        <f>IF(ISNUMBER('Instrument Data'!WQ96),'Instrument Data'!WQ96,NA())</f>
        <v>27.992128149004436</v>
      </c>
      <c r="AH96" s="184" t="e">
        <f>'Instrument Data'!WR96</f>
        <v>#N/A</v>
      </c>
      <c r="AI96" s="184">
        <f>IF(ISNUMBER('Instrument Data'!WU96),'Instrument Data'!WU96,NA())</f>
        <v>192.8039313579981</v>
      </c>
      <c r="AJ96" s="184" t="e">
        <f>IF(ISNUMBER('Instrument Data'!WV96),'Instrument Data'!WV96,NA())</f>
        <v>#N/A</v>
      </c>
      <c r="AK96" s="32">
        <f>IF(ISNUMBER('Instrument Data'!XB96), 'Instrument Data'!XB96, NA())</f>
        <v>8497235604477947</v>
      </c>
      <c r="AL96" s="32">
        <f>IF(ISNUMBER('Instrument Data'!XC96), 'Instrument Data'!XC96, NA())</f>
        <v>1365385510822514.5</v>
      </c>
      <c r="AM96" s="32">
        <f>IF(ISNUMBER('Instrument Data'!XD96), 'Instrument Data'!XD96, NA())</f>
        <v>242.88257614963899</v>
      </c>
      <c r="AN96" s="32">
        <f>IF(ISNUMBER('Instrument Data'!XE96), 'Instrument Data'!XE96, NA())</f>
        <v>38.106307139308981</v>
      </c>
      <c r="AO96" s="32">
        <f>IF(ISNUMBER('Instrument Data'!XF96), 'Instrument Data'!XF96, NA())</f>
        <v>283.21983299182205</v>
      </c>
      <c r="AP96" s="32">
        <f>IF(ISNUMBER('Instrument Data'!XG96), 'Instrument Data'!XG96, NA())</f>
        <v>50.330490741607385</v>
      </c>
      <c r="AQ96" s="202">
        <v>235.83122</v>
      </c>
      <c r="AR96" s="202">
        <f t="shared" si="4"/>
        <v>53.382155942482662</v>
      </c>
      <c r="AS96" s="32">
        <f>IF(ISNUMBER('Instrument Data'!IY96), 'Instrument Data'!IY96, NA())</f>
        <v>9.5304309860071612</v>
      </c>
      <c r="AT96" s="32">
        <f>IF(ISNUMBER('Instrument Data'!IZ96), 'Instrument Data'!IZ96, NA())</f>
        <v>1.1125949508524078</v>
      </c>
    </row>
    <row r="97" spans="1:46" x14ac:dyDescent="0.3">
      <c r="A97" s="201">
        <f t="shared" si="5"/>
        <v>97</v>
      </c>
      <c r="B97" s="175">
        <f t="shared" si="3"/>
        <v>93</v>
      </c>
      <c r="C97" s="183">
        <f>'Instrument Data'!H97</f>
        <v>43133.65115740741</v>
      </c>
      <c r="D97" s="183">
        <f>'Instrument Data'!I97</f>
        <v>43133.658159722225</v>
      </c>
      <c r="E97" s="184" t="e">
        <f>IF(ISNUMBER('Instrument Data'!BH97),'Instrument Data'!BH97,NA())</f>
        <v>#N/A</v>
      </c>
      <c r="F97" s="184" t="e">
        <f>IF(ISNUMBER('Instrument Data'!BI97),'Instrument Data'!BI97,NA())</f>
        <v>#N/A</v>
      </c>
      <c r="G97" s="184" t="e">
        <f>IF(ISNUMBER('Instrument Data'!BJ97),'Instrument Data'!BJ97,NA())</f>
        <v>#N/A</v>
      </c>
      <c r="H97" s="184" t="e">
        <f>IF(ISNUMBER('Instrument Data'!BK97),'Instrument Data'!BK97,NA())</f>
        <v>#N/A</v>
      </c>
      <c r="I97" s="184" t="e">
        <f>IF(ISNUMBER('Instrument Data'!BL97),'Instrument Data'!BL97,NA())</f>
        <v>#N/A</v>
      </c>
      <c r="J97" s="184" t="e">
        <f>IF(ISNUMBER('Instrument Data'!BM97),'Instrument Data'!BM97,NA())</f>
        <v>#N/A</v>
      </c>
      <c r="K97" s="32" t="e">
        <f>IF(ISNUMBER('Instrument Data'!BP97),'Instrument Data'!BP97,NA())</f>
        <v>#N/A</v>
      </c>
      <c r="L97" s="32" t="e">
        <f>IF(ISNUMBER('Instrument Data'!BQ97),'Instrument Data'!BQ97,NA())</f>
        <v>#N/A</v>
      </c>
      <c r="M97" s="184" t="e">
        <f>IF(ISNUMBER('Instrument Data'!BT97),'Instrument Data'!BT97,NA())</f>
        <v>#N/A</v>
      </c>
      <c r="N97" s="184" t="e">
        <f>IF(ISNUMBER('Instrument Data'!BU97),'Instrument Data'!BU97,NA())</f>
        <v>#N/A</v>
      </c>
      <c r="O97" s="32" t="e">
        <f>'Instrument Data'!JB97</f>
        <v>#N/A</v>
      </c>
      <c r="P97" s="32" t="e">
        <f>'Instrument Data'!JC97</f>
        <v>#N/A</v>
      </c>
      <c r="Q97" s="32">
        <f>'Instrument Data'!JE97</f>
        <v>1.5385499741637672E+16</v>
      </c>
      <c r="R97" s="32" t="e">
        <f>'Instrument Data'!JF97</f>
        <v>#N/A</v>
      </c>
      <c r="S97" s="32">
        <f>'Instrument Data'!KN97</f>
        <v>0</v>
      </c>
      <c r="T97" s="32" t="e">
        <f>'Instrument Data'!KO97</f>
        <v>#N/A</v>
      </c>
      <c r="U97" s="184" t="e">
        <f>IF(ISNUMBER('Instrument Data'!OL97),'Instrument Data'!OL97,NA())</f>
        <v>#N/A</v>
      </c>
      <c r="V97" s="184" t="e">
        <f>IF(ISNUMBER('Instrument Data'!OM97),'Instrument Data'!OM97,NA())</f>
        <v>#N/A</v>
      </c>
      <c r="W97" s="184" t="e">
        <f>IF(ISNUMBER('Instrument Data'!ON97),'Instrument Data'!ON97,NA())</f>
        <v>#N/A</v>
      </c>
      <c r="X97" s="184" t="e">
        <f>IF(ISNUMBER('Instrument Data'!OO97),'Instrument Data'!OO97,NA())</f>
        <v>#N/A</v>
      </c>
      <c r="Y97" s="184" t="e">
        <f>IF(ISNUMBER('Instrument Data'!OP97),'Instrument Data'!OP97,NA())</f>
        <v>#N/A</v>
      </c>
      <c r="Z97" s="184" t="e">
        <f>IF(ISNUMBER('Instrument Data'!OQ97),'Instrument Data'!OQ97,NA())</f>
        <v>#N/A</v>
      </c>
      <c r="AA97" s="184" t="e">
        <f>IF(ISNUMBER('Instrument Data'!OR97),'Instrument Data'!OR97,NA())</f>
        <v>#N/A</v>
      </c>
      <c r="AB97" s="184" t="e">
        <f>IF(ISNUMBER('Instrument Data'!OS97),'Instrument Data'!OS97,NA())</f>
        <v>#N/A</v>
      </c>
      <c r="AC97" s="32" t="e">
        <f>IF(ISNUMBER('Instrument Data'!OT97),'Instrument Data'!OT97,NA())</f>
        <v>#N/A</v>
      </c>
      <c r="AD97" s="32" t="e">
        <f>IF(ISNUMBER('Instrument Data'!OU97),'Instrument Data'!OU97,NA())</f>
        <v>#N/A</v>
      </c>
      <c r="AE97" s="32" t="e">
        <f>IF(ISNUMBER('Instrument Data'!OV97),'Instrument Data'!OV97,NA())</f>
        <v>#N/A</v>
      </c>
      <c r="AF97" s="32">
        <f>IF(ISNUMBER('Instrument Data'!OW97),'Instrument Data'!OW97,NA())</f>
        <v>52.866345972991901</v>
      </c>
      <c r="AG97" s="184">
        <f>IF(ISNUMBER('Instrument Data'!WQ97),'Instrument Data'!WQ97,NA())</f>
        <v>9.7588603284325579</v>
      </c>
      <c r="AH97" s="184" t="e">
        <f>'Instrument Data'!WR97</f>
        <v>#N/A</v>
      </c>
      <c r="AI97" s="184">
        <f>IF(ISNUMBER('Instrument Data'!WU97),'Instrument Data'!WU97,NA())</f>
        <v>30.027262549023341</v>
      </c>
      <c r="AJ97" s="184" t="e">
        <f>IF(ISNUMBER('Instrument Data'!WV97),'Instrument Data'!WV97,NA())</f>
        <v>#N/A</v>
      </c>
      <c r="AK97" s="32">
        <f>IF(ISNUMBER('Instrument Data'!XB97), 'Instrument Data'!XB97, NA())</f>
        <v>4.7315836449008232E+16</v>
      </c>
      <c r="AL97" s="32">
        <f>IF(ISNUMBER('Instrument Data'!XC97), 'Instrument Data'!XC97, NA())</f>
        <v>8.9419486335670323E+17</v>
      </c>
      <c r="AM97" s="32">
        <f>IF(ISNUMBER('Instrument Data'!XD97), 'Instrument Data'!XD97, NA())</f>
        <v>92.791801896669867</v>
      </c>
      <c r="AN97" s="32">
        <f>IF(ISNUMBER('Instrument Data'!XE97), 'Instrument Data'!XE97, NA())</f>
        <v>14564.341412638025</v>
      </c>
      <c r="AO97" s="32">
        <f>IF(ISNUMBER('Instrument Data'!XF97), 'Instrument Data'!XF97, NA())</f>
        <v>821.16103001183319</v>
      </c>
      <c r="AP97" s="32">
        <f>IF(ISNUMBER('Instrument Data'!XG97), 'Instrument Data'!XG97, NA())</f>
        <v>14039.643106284297</v>
      </c>
      <c r="AQ97" s="202">
        <v>30.027266000000001</v>
      </c>
      <c r="AR97" s="202">
        <f t="shared" si="4"/>
        <v>25.711193440550172</v>
      </c>
      <c r="AS97" s="32" t="e">
        <f>IF(ISNUMBER('Instrument Data'!IY97), 'Instrument Data'!IY97, NA())</f>
        <v>#N/A</v>
      </c>
      <c r="AT97" s="32" t="e">
        <f>IF(ISNUMBER('Instrument Data'!IZ97), 'Instrument Data'!IZ97, NA())</f>
        <v>#N/A</v>
      </c>
    </row>
    <row r="98" spans="1:46" x14ac:dyDescent="0.3">
      <c r="A98" s="201">
        <f t="shared" si="5"/>
        <v>98</v>
      </c>
      <c r="B98" s="175">
        <f t="shared" si="3"/>
        <v>94</v>
      </c>
      <c r="C98" s="183">
        <f>'Instrument Data'!H98</f>
        <v>43133.658796296295</v>
      </c>
      <c r="D98" s="183">
        <f>'Instrument Data'!I98</f>
        <v>43133.660937499997</v>
      </c>
      <c r="E98" s="184">
        <f>IF(ISNUMBER('Instrument Data'!BH98),'Instrument Data'!BH98,NA())</f>
        <v>303.17546615236148</v>
      </c>
      <c r="F98" s="184">
        <f>IF(ISNUMBER('Instrument Data'!BI98),'Instrument Data'!BI98,NA())</f>
        <v>45.435591275018879</v>
      </c>
      <c r="G98" s="184">
        <f>IF(ISNUMBER('Instrument Data'!BJ98),'Instrument Data'!BJ98,NA())</f>
        <v>272.6192342536105</v>
      </c>
      <c r="H98" s="184">
        <f>IF(ISNUMBER('Instrument Data'!BK98),'Instrument Data'!BK98,NA())</f>
        <v>29.474394508778357</v>
      </c>
      <c r="I98" s="184">
        <f>IF(ISNUMBER('Instrument Data'!BL98),'Instrument Data'!BL98,NA())</f>
        <v>251.19800050381164</v>
      </c>
      <c r="J98" s="184">
        <f>IF(ISNUMBER('Instrument Data'!BM98),'Instrument Data'!BM98,NA())</f>
        <v>42.377197384281097</v>
      </c>
      <c r="K98" s="32" t="e">
        <f>IF(ISNUMBER('Instrument Data'!BP98),'Instrument Data'!BP98,NA())</f>
        <v>#N/A</v>
      </c>
      <c r="L98" s="32">
        <f>IF(ISNUMBER('Instrument Data'!BQ98),'Instrument Data'!BQ98,NA())</f>
        <v>1991799190292084.2</v>
      </c>
      <c r="M98" s="184" t="e">
        <f>IF(ISNUMBER('Instrument Data'!BT98),'Instrument Data'!BT98,NA())</f>
        <v>#N/A</v>
      </c>
      <c r="N98" s="184">
        <f>IF(ISNUMBER('Instrument Data'!BU98),'Instrument Data'!BU98,NA())</f>
        <v>284.01504193979019</v>
      </c>
      <c r="O98" s="32">
        <f>'Instrument Data'!JB98</f>
        <v>5.9912930144132424E+16</v>
      </c>
      <c r="P98" s="32">
        <f>'Instrument Data'!JC98</f>
        <v>1.2468366543508648E+16</v>
      </c>
      <c r="Q98" s="32">
        <f>'Instrument Data'!JE98</f>
        <v>6496827618614151</v>
      </c>
      <c r="R98" s="32">
        <f>'Instrument Data'!JF98</f>
        <v>1194251420316371.7</v>
      </c>
      <c r="S98" s="32">
        <f>'Instrument Data'!KN98</f>
        <v>4613686115927960</v>
      </c>
      <c r="T98" s="32">
        <f>'Instrument Data'!KO98</f>
        <v>261965.35818106812</v>
      </c>
      <c r="U98" s="184">
        <f>IF(ISNUMBER('Instrument Data'!OL98),'Instrument Data'!OL98,NA())</f>
        <v>352.83270502658672</v>
      </c>
      <c r="V98" s="184">
        <f>IF(ISNUMBER('Instrument Data'!OM98),'Instrument Data'!OM98,NA())</f>
        <v>43.958044264977644</v>
      </c>
      <c r="W98" s="184" t="e">
        <f>IF(ISNUMBER('Instrument Data'!ON98),'Instrument Data'!ON98,NA())</f>
        <v>#N/A</v>
      </c>
      <c r="X98" s="184" t="e">
        <f>IF(ISNUMBER('Instrument Data'!OO98),'Instrument Data'!OO98,NA())</f>
        <v>#N/A</v>
      </c>
      <c r="Y98" s="184">
        <f>IF(ISNUMBER('Instrument Data'!OP98),'Instrument Data'!OP98,NA())</f>
        <v>389.69276930520834</v>
      </c>
      <c r="Z98" s="184" t="e">
        <f>IF(ISNUMBER('Instrument Data'!OQ98),'Instrument Data'!OQ98,NA())</f>
        <v>#N/A</v>
      </c>
      <c r="AA98" s="184">
        <f>IF(ISNUMBER('Instrument Data'!OR98),'Instrument Data'!OR98,NA())</f>
        <v>283.0406312560562</v>
      </c>
      <c r="AB98" s="184">
        <f>IF(ISNUMBER('Instrument Data'!OS98),'Instrument Data'!OS98,NA())</f>
        <v>51.946995208405596</v>
      </c>
      <c r="AC98" s="32">
        <f>IF(ISNUMBER('Instrument Data'!OT98),'Instrument Data'!OT98,NA())</f>
        <v>3218238514664500</v>
      </c>
      <c r="AD98" s="32">
        <f>IF(ISNUMBER('Instrument Data'!OU98),'Instrument Data'!OU98,NA())</f>
        <v>462066999675225</v>
      </c>
      <c r="AE98" s="32">
        <f>IF(ISNUMBER('Instrument Data'!OV98),'Instrument Data'!OV98,NA())</f>
        <v>441.87116115086599</v>
      </c>
      <c r="AF98" s="32">
        <f>IF(ISNUMBER('Instrument Data'!OW98),'Instrument Data'!OW98,NA())</f>
        <v>30.112607654010201</v>
      </c>
      <c r="AG98" s="184">
        <f>IF(ISNUMBER('Instrument Data'!WQ98),'Instrument Data'!WQ98,NA())</f>
        <v>29.286497994666195</v>
      </c>
      <c r="AH98" s="184" t="e">
        <f>'Instrument Data'!WR98</f>
        <v>#N/A</v>
      </c>
      <c r="AI98" s="184">
        <f>IF(ISNUMBER('Instrument Data'!WU98),'Instrument Data'!WU98,NA())</f>
        <v>251.35491512516219</v>
      </c>
      <c r="AJ98" s="184" t="e">
        <f>IF(ISNUMBER('Instrument Data'!WV98),'Instrument Data'!WV98,NA())</f>
        <v>#N/A</v>
      </c>
      <c r="AK98" s="32">
        <f>IF(ISNUMBER('Instrument Data'!XB98), 'Instrument Data'!XB98, NA())</f>
        <v>4623764783608659</v>
      </c>
      <c r="AL98" s="32">
        <f>IF(ISNUMBER('Instrument Data'!XC98), 'Instrument Data'!XC98, NA())</f>
        <v>378140556413550.5</v>
      </c>
      <c r="AM98" s="32">
        <f>IF(ISNUMBER('Instrument Data'!XD98), 'Instrument Data'!XD98, NA())</f>
        <v>294.87177305484374</v>
      </c>
      <c r="AN98" s="32">
        <f>IF(ISNUMBER('Instrument Data'!XE98), 'Instrument Data'!XE98, NA())</f>
        <v>31.099497638943117</v>
      </c>
      <c r="AO98" s="32">
        <f>IF(ISNUMBER('Instrument Data'!XF98), 'Instrument Data'!XF98, NA())</f>
        <v>313.85574969881293</v>
      </c>
      <c r="AP98" s="32">
        <f>IF(ISNUMBER('Instrument Data'!XG98), 'Instrument Data'!XG98, NA())</f>
        <v>39.048927717499367</v>
      </c>
      <c r="AQ98" s="202">
        <v>311.02722</v>
      </c>
      <c r="AR98" s="202">
        <f t="shared" si="4"/>
        <v>67.041160962778207</v>
      </c>
      <c r="AS98" s="32">
        <f>IF(ISNUMBER('Instrument Data'!IY98), 'Instrument Data'!IY98, NA())</f>
        <v>17.193504029765791</v>
      </c>
      <c r="AT98" s="32">
        <f>IF(ISNUMBER('Instrument Data'!IZ98), 'Instrument Data'!IZ98, NA())</f>
        <v>2.7874788101356067</v>
      </c>
    </row>
    <row r="99" spans="1:46" x14ac:dyDescent="0.3">
      <c r="A99" s="201">
        <f t="shared" si="5"/>
        <v>99</v>
      </c>
      <c r="B99" s="175">
        <f t="shared" si="3"/>
        <v>95</v>
      </c>
      <c r="C99" s="183">
        <f>'Instrument Data'!H99</f>
        <v>43133.66134259259</v>
      </c>
      <c r="D99" s="183">
        <f>'Instrument Data'!I99</f>
        <v>43133.663425925923</v>
      </c>
      <c r="E99" s="184">
        <f>IF(ISNUMBER('Instrument Data'!BH99),'Instrument Data'!BH99,NA())</f>
        <v>20.382730916873857</v>
      </c>
      <c r="F99" s="184">
        <f>IF(ISNUMBER('Instrument Data'!BI99),'Instrument Data'!BI99,NA())</f>
        <v>10.309577227922659</v>
      </c>
      <c r="G99" s="184">
        <f>IF(ISNUMBER('Instrument Data'!BJ99),'Instrument Data'!BJ99,NA())</f>
        <v>40.270644862331352</v>
      </c>
      <c r="H99" s="184">
        <f>IF(ISNUMBER('Instrument Data'!BK99),'Instrument Data'!BK99,NA())</f>
        <v>31.442064752003795</v>
      </c>
      <c r="I99" s="184">
        <f>IF(ISNUMBER('Instrument Data'!BL99),'Instrument Data'!BL99,NA())</f>
        <v>36.815531749124872</v>
      </c>
      <c r="J99" s="184">
        <f>IF(ISNUMBER('Instrument Data'!BM99),'Instrument Data'!BM99,NA())</f>
        <v>55.665526032005076</v>
      </c>
      <c r="K99" s="32" t="e">
        <f>IF(ISNUMBER('Instrument Data'!BP99),'Instrument Data'!BP99,NA())</f>
        <v>#N/A</v>
      </c>
      <c r="L99" s="32" t="e">
        <f>IF(ISNUMBER('Instrument Data'!BQ99),'Instrument Data'!BQ99,NA())</f>
        <v>#N/A</v>
      </c>
      <c r="M99" s="184" t="e">
        <f>IF(ISNUMBER('Instrument Data'!BT99),'Instrument Data'!BT99,NA())</f>
        <v>#N/A</v>
      </c>
      <c r="N99" s="184" t="e">
        <f>IF(ISNUMBER('Instrument Data'!BU99),'Instrument Data'!BU99,NA())</f>
        <v>#N/A</v>
      </c>
      <c r="O99" s="32" t="e">
        <f>'Instrument Data'!JB99</f>
        <v>#N/A</v>
      </c>
      <c r="P99" s="32" t="e">
        <f>'Instrument Data'!JC99</f>
        <v>#N/A</v>
      </c>
      <c r="Q99" s="32">
        <f>'Instrument Data'!JE99</f>
        <v>1.1259061717164244E+16</v>
      </c>
      <c r="R99" s="32" t="e">
        <f>'Instrument Data'!JF99</f>
        <v>#N/A</v>
      </c>
      <c r="S99" s="32">
        <f>'Instrument Data'!KN99</f>
        <v>0</v>
      </c>
      <c r="T99" s="32" t="e">
        <f>'Instrument Data'!KO99</f>
        <v>#N/A</v>
      </c>
      <c r="U99" s="184">
        <f>IF(ISNUMBER('Instrument Data'!OL99),'Instrument Data'!OL99,NA())</f>
        <v>24.711033749118002</v>
      </c>
      <c r="V99" s="184">
        <f>IF(ISNUMBER('Instrument Data'!OM99),'Instrument Data'!OM99,NA())</f>
        <v>102.42526691483178</v>
      </c>
      <c r="W99" s="184" t="e">
        <f>IF(ISNUMBER('Instrument Data'!ON99),'Instrument Data'!ON99,NA())</f>
        <v>#N/A</v>
      </c>
      <c r="X99" s="184" t="e">
        <f>IF(ISNUMBER('Instrument Data'!OO99),'Instrument Data'!OO99,NA())</f>
        <v>#N/A</v>
      </c>
      <c r="Y99" s="184">
        <f>IF(ISNUMBER('Instrument Data'!OP99),'Instrument Data'!OP99,NA())</f>
        <v>1.342438880649508</v>
      </c>
      <c r="Z99" s="184" t="e">
        <f>IF(ISNUMBER('Instrument Data'!OQ99),'Instrument Data'!OQ99,NA())</f>
        <v>#N/A</v>
      </c>
      <c r="AA99" s="184">
        <f>IF(ISNUMBER('Instrument Data'!OR99),'Instrument Data'!OR99,NA())</f>
        <v>37.542000544815401</v>
      </c>
      <c r="AB99" s="184">
        <f>IF(ISNUMBER('Instrument Data'!OS99),'Instrument Data'!OS99,NA())</f>
        <v>24.098841303959208</v>
      </c>
      <c r="AC99" s="32" t="e">
        <f>IF(ISNUMBER('Instrument Data'!OT99),'Instrument Data'!OT99,NA())</f>
        <v>#N/A</v>
      </c>
      <c r="AD99" s="32" t="e">
        <f>IF(ISNUMBER('Instrument Data'!OU99),'Instrument Data'!OU99,NA())</f>
        <v>#N/A</v>
      </c>
      <c r="AE99" s="32" t="e">
        <f>IF(ISNUMBER('Instrument Data'!OV99),'Instrument Data'!OV99,NA())</f>
        <v>#N/A</v>
      </c>
      <c r="AF99" s="32">
        <f>IF(ISNUMBER('Instrument Data'!OW99),'Instrument Data'!OW99,NA())</f>
        <v>21.187193119381401</v>
      </c>
      <c r="AG99" s="184">
        <f>IF(ISNUMBER('Instrument Data'!WQ99),'Instrument Data'!WQ99,NA())</f>
        <v>10.471609363035723</v>
      </c>
      <c r="AH99" s="184" t="e">
        <f>'Instrument Data'!WR99</f>
        <v>#N/A</v>
      </c>
      <c r="AI99" s="184">
        <f>IF(ISNUMBER('Instrument Data'!WU99),'Instrument Data'!WU99,NA())</f>
        <v>28.7681575907575</v>
      </c>
      <c r="AJ99" s="184" t="e">
        <f>IF(ISNUMBER('Instrument Data'!WV99),'Instrument Data'!WV99,NA())</f>
        <v>#N/A</v>
      </c>
      <c r="AK99" s="32">
        <f>IF(ISNUMBER('Instrument Data'!XB99), 'Instrument Data'!XB99, NA())</f>
        <v>-3959559147998987</v>
      </c>
      <c r="AL99" s="32">
        <f>IF(ISNUMBER('Instrument Data'!XC99), 'Instrument Data'!XC99, NA())</f>
        <v>-7.7820102753244544E+16</v>
      </c>
      <c r="AM99" s="32">
        <f>IF(ISNUMBER('Instrument Data'!XD99), 'Instrument Data'!XD99, NA())</f>
        <v>139.5891241632406</v>
      </c>
      <c r="AN99" s="32">
        <f>IF(ISNUMBER('Instrument Data'!XE99), 'Instrument Data'!XE99, NA())</f>
        <v>69.656748244997118</v>
      </c>
      <c r="AO99" s="32">
        <f>IF(ISNUMBER('Instrument Data'!XF99), 'Instrument Data'!XF99, NA())</f>
        <v>123.37083262758777</v>
      </c>
      <c r="AP99" s="32">
        <f>IF(ISNUMBER('Instrument Data'!XG99), 'Instrument Data'!XG99, NA())</f>
        <v>79.658862518960831</v>
      </c>
      <c r="AQ99" s="202">
        <v>21.868213999999998</v>
      </c>
      <c r="AR99" s="202">
        <f t="shared" si="4"/>
        <v>25.379691710932814</v>
      </c>
      <c r="AS99" s="32" t="e">
        <f>IF(ISNUMBER('Instrument Data'!IY99), 'Instrument Data'!IY99, NA())</f>
        <v>#N/A</v>
      </c>
      <c r="AT99" s="32" t="e">
        <f>IF(ISNUMBER('Instrument Data'!IZ99), 'Instrument Data'!IZ99, NA())</f>
        <v>#N/A</v>
      </c>
    </row>
    <row r="100" spans="1:46" x14ac:dyDescent="0.3">
      <c r="A100" s="201">
        <f t="shared" si="5"/>
        <v>100</v>
      </c>
      <c r="B100" s="175">
        <f t="shared" si="3"/>
        <v>96</v>
      </c>
      <c r="C100" s="183">
        <f>'Instrument Data'!H100</f>
        <v>43133.663831018515</v>
      </c>
      <c r="D100" s="183">
        <f>'Instrument Data'!I100</f>
        <v>43133.669444444444</v>
      </c>
      <c r="E100" s="184">
        <f>IF(ISNUMBER('Instrument Data'!BH100),'Instrument Data'!BH100,NA())</f>
        <v>247.77903136997034</v>
      </c>
      <c r="F100" s="184">
        <f>IF(ISNUMBER('Instrument Data'!BI100),'Instrument Data'!BI100,NA())</f>
        <v>32.10091169934428</v>
      </c>
      <c r="G100" s="184">
        <f>IF(ISNUMBER('Instrument Data'!BJ100),'Instrument Data'!BJ100,NA())</f>
        <v>233.47415012287817</v>
      </c>
      <c r="H100" s="184">
        <f>IF(ISNUMBER('Instrument Data'!BK100),'Instrument Data'!BK100,NA())</f>
        <v>27.908223391920025</v>
      </c>
      <c r="I100" s="184">
        <f>IF(ISNUMBER('Instrument Data'!BL100),'Instrument Data'!BL100,NA())</f>
        <v>207.43882905399877</v>
      </c>
      <c r="J100" s="184">
        <f>IF(ISNUMBER('Instrument Data'!BM100),'Instrument Data'!BM100,NA())</f>
        <v>31.690430996530473</v>
      </c>
      <c r="K100" s="32">
        <f>IF(ISNUMBER('Instrument Data'!BP100),'Instrument Data'!BP100,NA())</f>
        <v>3548971044436698</v>
      </c>
      <c r="L100" s="32">
        <f>IF(ISNUMBER('Instrument Data'!BQ100),'Instrument Data'!BQ100,NA())</f>
        <v>3269024291580119</v>
      </c>
      <c r="M100" s="184">
        <f>IF(ISNUMBER('Instrument Data'!BT100),'Instrument Data'!BT100,NA())</f>
        <v>297.92223636281136</v>
      </c>
      <c r="N100" s="184">
        <f>IF(ISNUMBER('Instrument Data'!BU100),'Instrument Data'!BU100,NA())</f>
        <v>274.91658398818646</v>
      </c>
      <c r="O100" s="32">
        <f>'Instrument Data'!JB100</f>
        <v>1.8744960953064988E+16</v>
      </c>
      <c r="P100" s="32">
        <f>'Instrument Data'!JC100</f>
        <v>3135839262241714.5</v>
      </c>
      <c r="Q100" s="32">
        <f>'Instrument Data'!JE100</f>
        <v>1.1031116773666256E+16</v>
      </c>
      <c r="R100" s="32">
        <f>'Instrument Data'!JF100</f>
        <v>1718536314347373.2</v>
      </c>
      <c r="S100" s="32">
        <f>'Instrument Data'!KN100</f>
        <v>8417480786692690</v>
      </c>
      <c r="T100" s="32">
        <f>'Instrument Data'!KO100</f>
        <v>173991.54119954183</v>
      </c>
      <c r="U100" s="184">
        <f>IF(ISNUMBER('Instrument Data'!OL100),'Instrument Data'!OL100,NA())</f>
        <v>262.40413012548771</v>
      </c>
      <c r="V100" s="184">
        <f>IF(ISNUMBER('Instrument Data'!OM100),'Instrument Data'!OM100,NA())</f>
        <v>56.164827853939236</v>
      </c>
      <c r="W100" s="184" t="e">
        <f>IF(ISNUMBER('Instrument Data'!ON100),'Instrument Data'!ON100,NA())</f>
        <v>#N/A</v>
      </c>
      <c r="X100" s="184" t="e">
        <f>IF(ISNUMBER('Instrument Data'!OO100),'Instrument Data'!OO100,NA())</f>
        <v>#N/A</v>
      </c>
      <c r="Y100" s="184">
        <f>IF(ISNUMBER('Instrument Data'!OP100),'Instrument Data'!OP100,NA())</f>
        <v>210.08581260792465</v>
      </c>
      <c r="Z100" s="184">
        <f>IF(ISNUMBER('Instrument Data'!OQ100),'Instrument Data'!OQ100,NA())</f>
        <v>104.29765865183728</v>
      </c>
      <c r="AA100" s="184">
        <f>IF(ISNUMBER('Instrument Data'!OR100),'Instrument Data'!OR100,NA())</f>
        <v>228.70325552528786</v>
      </c>
      <c r="AB100" s="184">
        <f>IF(ISNUMBER('Instrument Data'!OS100),'Instrument Data'!OS100,NA())</f>
        <v>54.903645595146493</v>
      </c>
      <c r="AC100" s="32">
        <f>IF(ISNUMBER('Instrument Data'!OT100),'Instrument Data'!OT100,NA())</f>
        <v>4375644014551950</v>
      </c>
      <c r="AD100" s="32">
        <f>IF(ISNUMBER('Instrument Data'!OU100),'Instrument Data'!OU100,NA())</f>
        <v>882920226013253</v>
      </c>
      <c r="AE100" s="32">
        <f>IF(ISNUMBER('Instrument Data'!OV100),'Instrument Data'!OV100,NA())</f>
        <v>343.27009390358597</v>
      </c>
      <c r="AF100" s="32">
        <f>IF(ISNUMBER('Instrument Data'!OW100),'Instrument Data'!OW100,NA())</f>
        <v>44.909363238992903</v>
      </c>
      <c r="AG100" s="184">
        <f>IF(ISNUMBER('Instrument Data'!WQ100),'Instrument Data'!WQ100,NA())</f>
        <v>26.4559284437576</v>
      </c>
      <c r="AH100" s="184" t="e">
        <f>'Instrument Data'!WR100</f>
        <v>#N/A</v>
      </c>
      <c r="AI100" s="184">
        <f>IF(ISNUMBER('Instrument Data'!WU100),'Instrument Data'!WU100,NA())</f>
        <v>195.78790545910798</v>
      </c>
      <c r="AJ100" s="184" t="e">
        <f>IF(ISNUMBER('Instrument Data'!WV100),'Instrument Data'!WV100,NA())</f>
        <v>#N/A</v>
      </c>
      <c r="AK100" s="32">
        <f>IF(ISNUMBER('Instrument Data'!XB100), 'Instrument Data'!XB100, NA())</f>
        <v>8504908604879663</v>
      </c>
      <c r="AL100" s="32">
        <f>IF(ISNUMBER('Instrument Data'!XC100), 'Instrument Data'!XC100, NA())</f>
        <v>867519319582771.62</v>
      </c>
      <c r="AM100" s="32">
        <f>IF(ISNUMBER('Instrument Data'!XD100), 'Instrument Data'!XD100, NA())</f>
        <v>245.92797711430623</v>
      </c>
      <c r="AN100" s="32">
        <f>IF(ISNUMBER('Instrument Data'!XE100), 'Instrument Data'!XE100, NA())</f>
        <v>28.682167581669464</v>
      </c>
      <c r="AO100" s="32">
        <f>IF(ISNUMBER('Instrument Data'!XF100), 'Instrument Data'!XF100, NA())</f>
        <v>284.89410202958265</v>
      </c>
      <c r="AP100" s="32">
        <f>IF(ISNUMBER('Instrument Data'!XG100), 'Instrument Data'!XG100, NA())</f>
        <v>38.992563794532103</v>
      </c>
      <c r="AQ100" s="202">
        <v>236.04031000000001</v>
      </c>
      <c r="AR100" s="202">
        <f t="shared" si="4"/>
        <v>53.419108171101513</v>
      </c>
      <c r="AS100" s="32">
        <f>IF(ISNUMBER('Instrument Data'!IY100), 'Instrument Data'!IY100, NA())</f>
        <v>9.9538807448588109</v>
      </c>
      <c r="AT100" s="32">
        <f>IF(ISNUMBER('Instrument Data'!IZ100), 'Instrument Data'!IZ100, NA())</f>
        <v>1.51230210949448</v>
      </c>
    </row>
    <row r="101" spans="1:46" x14ac:dyDescent="0.3">
      <c r="A101" s="201">
        <f t="shared" si="5"/>
        <v>101</v>
      </c>
      <c r="B101" s="175">
        <f t="shared" si="3"/>
        <v>97</v>
      </c>
      <c r="C101" s="183">
        <f>'Instrument Data'!H101</f>
        <v>43133.669791666667</v>
      </c>
      <c r="D101" s="183">
        <f>'Instrument Data'!I101</f>
        <v>43133.675347222219</v>
      </c>
      <c r="E101" s="184">
        <f>IF(ISNUMBER('Instrument Data'!BH101),'Instrument Data'!BH101,NA())</f>
        <v>126.53774867676134</v>
      </c>
      <c r="F101" s="184">
        <f>IF(ISNUMBER('Instrument Data'!BI101),'Instrument Data'!BI101,NA())</f>
        <v>17.818744439787505</v>
      </c>
      <c r="G101" s="184">
        <f>IF(ISNUMBER('Instrument Data'!BJ101),'Instrument Data'!BJ101,NA())</f>
        <v>104.20865076124529</v>
      </c>
      <c r="H101" s="184">
        <f>IF(ISNUMBER('Instrument Data'!BK101),'Instrument Data'!BK101,NA())</f>
        <v>11.678106526135538</v>
      </c>
      <c r="I101" s="184">
        <f>IF(ISNUMBER('Instrument Data'!BL101),'Instrument Data'!BL101,NA())</f>
        <v>118.5237755816155</v>
      </c>
      <c r="J101" s="184">
        <f>IF(ISNUMBER('Instrument Data'!BM101),'Instrument Data'!BM101,NA())</f>
        <v>24.74419263214903</v>
      </c>
      <c r="K101" s="32">
        <f>IF(ISNUMBER('Instrument Data'!BP101),'Instrument Data'!BP101,NA())</f>
        <v>2776391761479955.5</v>
      </c>
      <c r="L101" s="32">
        <f>IF(ISNUMBER('Instrument Data'!BQ101),'Instrument Data'!BQ101,NA())</f>
        <v>2383829433976397.5</v>
      </c>
      <c r="M101" s="184">
        <f>IF(ISNUMBER('Instrument Data'!BT101),'Instrument Data'!BT101,NA())</f>
        <v>156.88598307719047</v>
      </c>
      <c r="N101" s="184">
        <f>IF(ISNUMBER('Instrument Data'!BU101),'Instrument Data'!BU101,NA())</f>
        <v>126.50948720646875</v>
      </c>
      <c r="O101" s="32">
        <f>'Instrument Data'!JB101</f>
        <v>3982291959128164</v>
      </c>
      <c r="P101" s="32">
        <f>'Instrument Data'!JC101</f>
        <v>642305154698091.25</v>
      </c>
      <c r="Q101" s="32">
        <f>'Instrument Data'!JE101</f>
        <v>1.1009381065297798E+16</v>
      </c>
      <c r="R101" s="32">
        <f>'Instrument Data'!JF101</f>
        <v>1735335326607862.5</v>
      </c>
      <c r="S101" s="32">
        <f>'Instrument Data'!KN101</f>
        <v>6716607411209180</v>
      </c>
      <c r="T101" s="32">
        <f>'Instrument Data'!KO101</f>
        <v>167277.62001133861</v>
      </c>
      <c r="U101" s="184">
        <f>IF(ISNUMBER('Instrument Data'!OL101),'Instrument Data'!OL101,NA())</f>
        <v>139.05316199081557</v>
      </c>
      <c r="V101" s="184">
        <f>IF(ISNUMBER('Instrument Data'!OM101),'Instrument Data'!OM101,NA())</f>
        <v>64.723754120206067</v>
      </c>
      <c r="W101" s="184" t="e">
        <f>IF(ISNUMBER('Instrument Data'!ON101),'Instrument Data'!ON101,NA())</f>
        <v>#N/A</v>
      </c>
      <c r="X101" s="184" t="e">
        <f>IF(ISNUMBER('Instrument Data'!OO101),'Instrument Data'!OO101,NA())</f>
        <v>#N/A</v>
      </c>
      <c r="Y101" s="184">
        <f>IF(ISNUMBER('Instrument Data'!OP101),'Instrument Data'!OP101,NA())</f>
        <v>97.099333593428625</v>
      </c>
      <c r="Z101" s="184" t="e">
        <f>IF(ISNUMBER('Instrument Data'!OQ101),'Instrument Data'!OQ101,NA())</f>
        <v>#N/A</v>
      </c>
      <c r="AA101" s="184">
        <f>IF(ISNUMBER('Instrument Data'!OR101),'Instrument Data'!OR101,NA())</f>
        <v>135.78095103835676</v>
      </c>
      <c r="AB101" s="184">
        <f>IF(ISNUMBER('Instrument Data'!OS101),'Instrument Data'!OS101,NA())</f>
        <v>16.042715143451961</v>
      </c>
      <c r="AC101" s="32">
        <f>IF(ISNUMBER('Instrument Data'!OT101),'Instrument Data'!OT101,NA())</f>
        <v>2635097635271490</v>
      </c>
      <c r="AD101" s="32">
        <f>IF(ISNUMBER('Instrument Data'!OU101),'Instrument Data'!OU101,NA())</f>
        <v>1084372517669380</v>
      </c>
      <c r="AE101" s="32">
        <f>IF(ISNUMBER('Instrument Data'!OV101),'Instrument Data'!OV101,NA())</f>
        <v>129.870199236231</v>
      </c>
      <c r="AF101" s="32">
        <f>IF(ISNUMBER('Instrument Data'!OW101),'Instrument Data'!OW101,NA())</f>
        <v>46.063485931210202</v>
      </c>
      <c r="AG101" s="184">
        <f>IF(ISNUMBER('Instrument Data'!WQ101),'Instrument Data'!WQ101,NA())</f>
        <v>25.736648974115539</v>
      </c>
      <c r="AH101" s="184" t="e">
        <f>'Instrument Data'!WR101</f>
        <v>#N/A</v>
      </c>
      <c r="AI101" s="184">
        <f>IF(ISNUMBER('Instrument Data'!WU101),'Instrument Data'!WU101,NA())</f>
        <v>102.32375564471174</v>
      </c>
      <c r="AJ101" s="184" t="e">
        <f>IF(ISNUMBER('Instrument Data'!WV101),'Instrument Data'!WV101,NA())</f>
        <v>#N/A</v>
      </c>
      <c r="AK101" s="32">
        <f>IF(ISNUMBER('Instrument Data'!XB101), 'Instrument Data'!XB101, NA())</f>
        <v>8403521890384547</v>
      </c>
      <c r="AL101" s="32">
        <f>IF(ISNUMBER('Instrument Data'!XC101), 'Instrument Data'!XC101, NA())</f>
        <v>1209661322896958</v>
      </c>
      <c r="AM101" s="32">
        <f>IF(ISNUMBER('Instrument Data'!XD101), 'Instrument Data'!XD101, NA())</f>
        <v>152.74868229477119</v>
      </c>
      <c r="AN101" s="32">
        <f>IF(ISNUMBER('Instrument Data'!XE101), 'Instrument Data'!XE101, NA())</f>
        <v>21.359253426288113</v>
      </c>
      <c r="AO101" s="32">
        <f>IF(ISNUMBER('Instrument Data'!XF101), 'Instrument Data'!XF101, NA())</f>
        <v>183.33180677756982</v>
      </c>
      <c r="AP101" s="32">
        <f>IF(ISNUMBER('Instrument Data'!XG101), 'Instrument Data'!XG101, NA())</f>
        <v>30.479582165043418</v>
      </c>
      <c r="AQ101" s="202">
        <v>131.84730999999999</v>
      </c>
      <c r="AR101" s="202">
        <f t="shared" si="4"/>
        <v>36.336600366152091</v>
      </c>
      <c r="AS101" s="32">
        <f>IF(ISNUMBER('Instrument Data'!IY101), 'Instrument Data'!IY101, NA())</f>
        <v>8.8253256958988242</v>
      </c>
      <c r="AT101" s="32">
        <f>IF(ISNUMBER('Instrument Data'!IZ101), 'Instrument Data'!IZ101, NA())</f>
        <v>1.1708112302819298</v>
      </c>
    </row>
    <row r="102" spans="1:46" x14ac:dyDescent="0.3">
      <c r="A102" s="201">
        <f t="shared" si="5"/>
        <v>102</v>
      </c>
      <c r="B102" s="175">
        <f t="shared" si="3"/>
        <v>98</v>
      </c>
      <c r="C102" s="183">
        <f>'Instrument Data'!H102</f>
        <v>43133.675868055558</v>
      </c>
      <c r="D102" s="183">
        <f>'Instrument Data'!I102</f>
        <v>43133.681423611109</v>
      </c>
      <c r="E102" s="184">
        <f>IF(ISNUMBER('Instrument Data'!BH102),'Instrument Data'!BH102,NA())</f>
        <v>42.956886116521417</v>
      </c>
      <c r="F102" s="184">
        <f>IF(ISNUMBER('Instrument Data'!BI102),'Instrument Data'!BI102,NA())</f>
        <v>23.659575284039253</v>
      </c>
      <c r="G102" s="184">
        <f>IF(ISNUMBER('Instrument Data'!BJ102),'Instrument Data'!BJ102,NA())</f>
        <v>57.429967247577324</v>
      </c>
      <c r="H102" s="184">
        <f>IF(ISNUMBER('Instrument Data'!BK102),'Instrument Data'!BK102,NA())</f>
        <v>23.014164896531128</v>
      </c>
      <c r="I102" s="184">
        <f>IF(ISNUMBER('Instrument Data'!BL102),'Instrument Data'!BL102,NA())</f>
        <v>52.422062526351922</v>
      </c>
      <c r="J102" s="184">
        <f>IF(ISNUMBER('Instrument Data'!BM102),'Instrument Data'!BM102,NA())</f>
        <v>44.763652883012227</v>
      </c>
      <c r="K102" s="32">
        <f>IF(ISNUMBER('Instrument Data'!BP102),'Instrument Data'!BP102,NA())</f>
        <v>2243642637120435.5</v>
      </c>
      <c r="L102" s="32">
        <f>IF(ISNUMBER('Instrument Data'!BQ102),'Instrument Data'!BQ102,NA())</f>
        <v>2144624912246709.7</v>
      </c>
      <c r="M102" s="184">
        <f>IF(ISNUMBER('Instrument Data'!BT102),'Instrument Data'!BT102,NA())</f>
        <v>96.036146373644385</v>
      </c>
      <c r="N102" s="184">
        <f>IF(ISNUMBER('Instrument Data'!BU102),'Instrument Data'!BU102,NA())</f>
        <v>59.42540013360464</v>
      </c>
      <c r="O102" s="32">
        <f>'Instrument Data'!JB102</f>
        <v>2290846323373145.5</v>
      </c>
      <c r="P102" s="32">
        <f>'Instrument Data'!JC102</f>
        <v>976029595521660.25</v>
      </c>
      <c r="Q102" s="32">
        <f>'Instrument Data'!JE102</f>
        <v>1.0338171988088274E+16</v>
      </c>
      <c r="R102" s="32">
        <f>'Instrument Data'!JF102</f>
        <v>4535107111852280</v>
      </c>
      <c r="S102" s="32">
        <f>'Instrument Data'!KN102</f>
        <v>6136465538305380</v>
      </c>
      <c r="T102" s="32">
        <f>'Instrument Data'!KO102</f>
        <v>330187.74007891363</v>
      </c>
      <c r="U102" s="184">
        <f>IF(ISNUMBER('Instrument Data'!OL102),'Instrument Data'!OL102,NA())</f>
        <v>57.789690295874827</v>
      </c>
      <c r="V102" s="184">
        <f>IF(ISNUMBER('Instrument Data'!OM102),'Instrument Data'!OM102,NA())</f>
        <v>95.74708888005199</v>
      </c>
      <c r="W102" s="184" t="e">
        <f>IF(ISNUMBER('Instrument Data'!ON102),'Instrument Data'!ON102,NA())</f>
        <v>#N/A</v>
      </c>
      <c r="X102" s="184" t="e">
        <f>IF(ISNUMBER('Instrument Data'!OO102),'Instrument Data'!OO102,NA())</f>
        <v>#N/A</v>
      </c>
      <c r="Y102" s="184">
        <f>IF(ISNUMBER('Instrument Data'!OP102),'Instrument Data'!OP102,NA())</f>
        <v>24.526871011425776</v>
      </c>
      <c r="Z102" s="184">
        <f>IF(ISNUMBER('Instrument Data'!OQ102),'Instrument Data'!OQ102,NA())</f>
        <v>13.684214958599521</v>
      </c>
      <c r="AA102" s="184">
        <f>IF(ISNUMBER('Instrument Data'!OR102),'Instrument Data'!OR102,NA())</f>
        <v>60.812057688799023</v>
      </c>
      <c r="AB102" s="184">
        <f>IF(ISNUMBER('Instrument Data'!OS102),'Instrument Data'!OS102,NA())</f>
        <v>16.365979630256827</v>
      </c>
      <c r="AC102" s="32">
        <f>IF(ISNUMBER('Instrument Data'!OT102),'Instrument Data'!OT102,NA())</f>
        <v>1519153929008330</v>
      </c>
      <c r="AD102" s="32">
        <f>IF(ISNUMBER('Instrument Data'!OU102),'Instrument Data'!OU102,NA())</f>
        <v>814833571570512</v>
      </c>
      <c r="AE102" s="32">
        <f>IF(ISNUMBER('Instrument Data'!OV102),'Instrument Data'!OV102,NA())</f>
        <v>54.5010782334152</v>
      </c>
      <c r="AF102" s="32">
        <f>IF(ISNUMBER('Instrument Data'!OW102),'Instrument Data'!OW102,NA())</f>
        <v>24.4103716241973</v>
      </c>
      <c r="AG102" s="184">
        <f>IF(ISNUMBER('Instrument Data'!WQ102),'Instrument Data'!WQ102,NA())</f>
        <v>18.132206614304007</v>
      </c>
      <c r="AH102" s="184" t="e">
        <f>'Instrument Data'!WR102</f>
        <v>#N/A</v>
      </c>
      <c r="AI102" s="184">
        <f>IF(ISNUMBER('Instrument Data'!WU102),'Instrument Data'!WU102,NA())</f>
        <v>48.618224328463512</v>
      </c>
      <c r="AJ102" s="184" t="e">
        <f>IF(ISNUMBER('Instrument Data'!WV102),'Instrument Data'!WV102,NA())</f>
        <v>#N/A</v>
      </c>
      <c r="AK102" s="32">
        <f>IF(ISNUMBER('Instrument Data'!XB102), 'Instrument Data'!XB102, NA())</f>
        <v>1.339253135330485E+16</v>
      </c>
      <c r="AL102" s="32">
        <f>IF(ISNUMBER('Instrument Data'!XC102), 'Instrument Data'!XC102, NA())</f>
        <v>1.4254247328050158E+17</v>
      </c>
      <c r="AM102" s="32">
        <f>IF(ISNUMBER('Instrument Data'!XD102), 'Instrument Data'!XD102, NA())</f>
        <v>236.26982354563285</v>
      </c>
      <c r="AN102" s="32">
        <f>IF(ISNUMBER('Instrument Data'!XE102), 'Instrument Data'!XE102, NA())</f>
        <v>2810.3511432563264</v>
      </c>
      <c r="AO102" s="32">
        <f>IF(ISNUMBER('Instrument Data'!XF102), 'Instrument Data'!XF102, NA())</f>
        <v>348.9114224755794</v>
      </c>
      <c r="AP102" s="32">
        <f>IF(ISNUMBER('Instrument Data'!XG102), 'Instrument Data'!XG102, NA())</f>
        <v>1471.5038573242973</v>
      </c>
      <c r="AQ102" s="202">
        <v>45.244971999999997</v>
      </c>
      <c r="AR102" s="202">
        <f t="shared" si="4"/>
        <v>26.587295831867358</v>
      </c>
      <c r="AS102" s="32">
        <f>IF(ISNUMBER('Instrument Data'!IY102), 'Instrument Data'!IY102, NA())</f>
        <v>6.458754970093521</v>
      </c>
      <c r="AT102" s="32">
        <f>IF(ISNUMBER('Instrument Data'!IZ102), 'Instrument Data'!IZ102, NA())</f>
        <v>2.3719451438640555</v>
      </c>
    </row>
    <row r="103" spans="1:46" x14ac:dyDescent="0.3">
      <c r="A103" s="201">
        <f t="shared" si="5"/>
        <v>103</v>
      </c>
      <c r="B103" s="175">
        <f t="shared" si="3"/>
        <v>99</v>
      </c>
      <c r="C103" s="183">
        <f>'Instrument Data'!H103</f>
        <v>43133.682118055556</v>
      </c>
      <c r="D103" s="183">
        <f>'Instrument Data'!I103</f>
        <v>43133.687847222223</v>
      </c>
      <c r="E103" s="184">
        <f>IF(ISNUMBER('Instrument Data'!BH103),'Instrument Data'!BH103,NA())</f>
        <v>242.92939543163718</v>
      </c>
      <c r="F103" s="184">
        <f>IF(ISNUMBER('Instrument Data'!BI103),'Instrument Data'!BI103,NA())</f>
        <v>37.228359862655225</v>
      </c>
      <c r="G103" s="184">
        <f>IF(ISNUMBER('Instrument Data'!BJ103),'Instrument Data'!BJ103,NA())</f>
        <v>249.33529942404886</v>
      </c>
      <c r="H103" s="184">
        <f>IF(ISNUMBER('Instrument Data'!BK103),'Instrument Data'!BK103,NA())</f>
        <v>39.494252214214995</v>
      </c>
      <c r="I103" s="184">
        <f>IF(ISNUMBER('Instrument Data'!BL103),'Instrument Data'!BL103,NA())</f>
        <v>201.45537410652756</v>
      </c>
      <c r="J103" s="184">
        <f>IF(ISNUMBER('Instrument Data'!BM103),'Instrument Data'!BM103,NA())</f>
        <v>32.913627526398486</v>
      </c>
      <c r="K103" s="32">
        <f>IF(ISNUMBER('Instrument Data'!BP103),'Instrument Data'!BP103,NA())</f>
        <v>3065432125337825.5</v>
      </c>
      <c r="L103" s="32">
        <f>IF(ISNUMBER('Instrument Data'!BQ103),'Instrument Data'!BQ103,NA())</f>
        <v>2901148014188982.5</v>
      </c>
      <c r="M103" s="184">
        <f>IF(ISNUMBER('Instrument Data'!BT103),'Instrument Data'!BT103,NA())</f>
        <v>243.2053518127457</v>
      </c>
      <c r="N103" s="184">
        <f>IF(ISNUMBER('Instrument Data'!BU103),'Instrument Data'!BU103,NA())</f>
        <v>243.24412700591395</v>
      </c>
      <c r="O103" s="32">
        <f>'Instrument Data'!JB103</f>
        <v>9959327995931800</v>
      </c>
      <c r="P103" s="32">
        <f>'Instrument Data'!JC103</f>
        <v>1756830206672114</v>
      </c>
      <c r="Q103" s="32">
        <f>'Instrument Data'!JE103</f>
        <v>1.0330765018671432E+16</v>
      </c>
      <c r="R103" s="32">
        <f>'Instrument Data'!JF103</f>
        <v>1781951660134977.2</v>
      </c>
      <c r="S103" s="32">
        <f>'Instrument Data'!KN103</f>
        <v>7277313396731010</v>
      </c>
      <c r="T103" s="32">
        <f>'Instrument Data'!KO103</f>
        <v>108584.56476605606</v>
      </c>
      <c r="U103" s="184">
        <f>IF(ISNUMBER('Instrument Data'!OL103),'Instrument Data'!OL103,NA())</f>
        <v>250.25621086214147</v>
      </c>
      <c r="V103" s="184">
        <f>IF(ISNUMBER('Instrument Data'!OM103),'Instrument Data'!OM103,NA())</f>
        <v>63.006485300431358</v>
      </c>
      <c r="W103" s="184" t="e">
        <f>IF(ISNUMBER('Instrument Data'!ON103),'Instrument Data'!ON103,NA())</f>
        <v>#N/A</v>
      </c>
      <c r="X103" s="184" t="e">
        <f>IF(ISNUMBER('Instrument Data'!OO103),'Instrument Data'!OO103,NA())</f>
        <v>#N/A</v>
      </c>
      <c r="Y103" s="184">
        <f>IF(ISNUMBER('Instrument Data'!OP103),'Instrument Data'!OP103,NA())</f>
        <v>164.09733825420352</v>
      </c>
      <c r="Z103" s="184">
        <f>IF(ISNUMBER('Instrument Data'!OQ103),'Instrument Data'!OQ103,NA())</f>
        <v>10.242257689546898</v>
      </c>
      <c r="AA103" s="184">
        <f>IF(ISNUMBER('Instrument Data'!OR103),'Instrument Data'!OR103,NA())</f>
        <v>234.8442100384899</v>
      </c>
      <c r="AB103" s="184">
        <f>IF(ISNUMBER('Instrument Data'!OS103),'Instrument Data'!OS103,NA())</f>
        <v>50.268301101914389</v>
      </c>
      <c r="AC103" s="32" t="e">
        <f>IF(ISNUMBER('Instrument Data'!OT103),'Instrument Data'!OT103,NA())</f>
        <v>#N/A</v>
      </c>
      <c r="AD103" s="32" t="e">
        <f>IF(ISNUMBER('Instrument Data'!OU103),'Instrument Data'!OU103,NA())</f>
        <v>#N/A</v>
      </c>
      <c r="AE103" s="32" t="e">
        <f>IF(ISNUMBER('Instrument Data'!OV103),'Instrument Data'!OV103,NA())</f>
        <v>#N/A</v>
      </c>
      <c r="AF103" s="32" t="e">
        <f>IF(ISNUMBER('Instrument Data'!OW103),'Instrument Data'!OW103,NA())</f>
        <v>#N/A</v>
      </c>
      <c r="AG103" s="184">
        <f>IF(ISNUMBER('Instrument Data'!WQ103),'Instrument Data'!WQ103,NA())</f>
        <v>24.938258402655975</v>
      </c>
      <c r="AH103" s="184" t="e">
        <f>'Instrument Data'!WR103</f>
        <v>#N/A</v>
      </c>
      <c r="AI103" s="184">
        <f>IF(ISNUMBER('Instrument Data'!WU103),'Instrument Data'!WU103,NA())</f>
        <v>178.79557928715263</v>
      </c>
      <c r="AJ103" s="184" t="e">
        <f>IF(ISNUMBER('Instrument Data'!WV103),'Instrument Data'!WV103,NA())</f>
        <v>#N/A</v>
      </c>
      <c r="AK103" s="32">
        <f>IF(ISNUMBER('Instrument Data'!XB103), 'Instrument Data'!XB103, NA())</f>
        <v>8083791287396046</v>
      </c>
      <c r="AL103" s="32">
        <f>IF(ISNUMBER('Instrument Data'!XC103), 'Instrument Data'!XC103, NA())</f>
        <v>900564506226848.25</v>
      </c>
      <c r="AM103" s="32">
        <f>IF(ISNUMBER('Instrument Data'!XD103), 'Instrument Data'!XD103, NA())</f>
        <v>229.10575290193731</v>
      </c>
      <c r="AN103" s="32">
        <f>IF(ISNUMBER('Instrument Data'!XE103), 'Instrument Data'!XE103, NA())</f>
        <v>28.655717402641258</v>
      </c>
      <c r="AO103" s="32">
        <f>IF(ISNUMBER('Instrument Data'!XF103), 'Instrument Data'!XF103, NA())</f>
        <v>270.10967288483579</v>
      </c>
      <c r="AP103" s="32">
        <f>IF(ISNUMBER('Instrument Data'!XG103), 'Instrument Data'!XG103, NA())</f>
        <v>42.02665279162742</v>
      </c>
      <c r="AQ103" s="202">
        <v>217.78761</v>
      </c>
      <c r="AR103" s="202">
        <f t="shared" si="4"/>
        <v>50.222084014708955</v>
      </c>
      <c r="AS103" s="32">
        <f>IF(ISNUMBER('Instrument Data'!IY103), 'Instrument Data'!IY103, NA())</f>
        <v>9.4151675295957666</v>
      </c>
      <c r="AT103" s="32">
        <f>IF(ISNUMBER('Instrument Data'!IZ103), 'Instrument Data'!IZ103, NA())</f>
        <v>1.3714892734666193</v>
      </c>
    </row>
    <row r="104" spans="1:46" x14ac:dyDescent="0.3">
      <c r="A104" s="201">
        <f t="shared" si="5"/>
        <v>104</v>
      </c>
      <c r="B104" s="175">
        <f t="shared" si="3"/>
        <v>100</v>
      </c>
      <c r="C104" s="183">
        <f>'Instrument Data'!H104</f>
        <v>43133.688252314816</v>
      </c>
      <c r="D104" s="183">
        <f>'Instrument Data'!I104</f>
        <v>43133.691724537035</v>
      </c>
      <c r="E104" s="184">
        <f>IF(ISNUMBER('Instrument Data'!BH104),'Instrument Data'!BH104,NA())</f>
        <v>330.95629150521478</v>
      </c>
      <c r="F104" s="184">
        <f>IF(ISNUMBER('Instrument Data'!BI104),'Instrument Data'!BI104,NA())</f>
        <v>26.972889932763362</v>
      </c>
      <c r="G104" s="184">
        <f>IF(ISNUMBER('Instrument Data'!BJ104),'Instrument Data'!BJ104,NA())</f>
        <v>344.61707153374942</v>
      </c>
      <c r="H104" s="184">
        <f>IF(ISNUMBER('Instrument Data'!BK104),'Instrument Data'!BK104,NA())</f>
        <v>23.734655758514609</v>
      </c>
      <c r="I104" s="184">
        <f>IF(ISNUMBER('Instrument Data'!BL104),'Instrument Data'!BL104,NA())</f>
        <v>313.15665384833363</v>
      </c>
      <c r="J104" s="184">
        <f>IF(ISNUMBER('Instrument Data'!BM104),'Instrument Data'!BM104,NA())</f>
        <v>26.024916806978755</v>
      </c>
      <c r="K104" s="32">
        <f>IF(ISNUMBER('Instrument Data'!BP104),'Instrument Data'!BP104,NA())</f>
        <v>2501343015951230.5</v>
      </c>
      <c r="L104" s="32">
        <f>IF(ISNUMBER('Instrument Data'!BQ104),'Instrument Data'!BQ104,NA())</f>
        <v>2530961195467008</v>
      </c>
      <c r="M104" s="184">
        <f>IF(ISNUMBER('Instrument Data'!BT104),'Instrument Data'!BT104,NA())</f>
        <v>314.86920454630575</v>
      </c>
      <c r="N104" s="184">
        <f>IF(ISNUMBER('Instrument Data'!BU104),'Instrument Data'!BU104,NA())</f>
        <v>321.75322626659221</v>
      </c>
      <c r="O104" s="32">
        <f>'Instrument Data'!JB104</f>
        <v>6216873067257368</v>
      </c>
      <c r="P104" s="32">
        <f>'Instrument Data'!JC104</f>
        <v>505273311054544.44</v>
      </c>
      <c r="Q104" s="32">
        <f>'Instrument Data'!JE104</f>
        <v>8207834050245100</v>
      </c>
      <c r="R104" s="32">
        <f>'Instrument Data'!JF104</f>
        <v>672637333353763.75</v>
      </c>
      <c r="S104" s="32">
        <f>'Instrument Data'!KN104</f>
        <v>5790101900247660</v>
      </c>
      <c r="T104" s="32">
        <f>'Instrument Data'!KO104</f>
        <v>95972.740570758106</v>
      </c>
      <c r="U104" s="184" t="e">
        <f>IF(ISNUMBER('Instrument Data'!OL104),'Instrument Data'!OL104,NA())</f>
        <v>#N/A</v>
      </c>
      <c r="V104" s="184" t="e">
        <f>IF(ISNUMBER('Instrument Data'!OM104),'Instrument Data'!OM104,NA())</f>
        <v>#N/A</v>
      </c>
      <c r="W104" s="184" t="e">
        <f>IF(ISNUMBER('Instrument Data'!ON104),'Instrument Data'!ON104,NA())</f>
        <v>#N/A</v>
      </c>
      <c r="X104" s="184" t="e">
        <f>IF(ISNUMBER('Instrument Data'!OO104),'Instrument Data'!OO104,NA())</f>
        <v>#N/A</v>
      </c>
      <c r="Y104" s="184">
        <f>IF(ISNUMBER('Instrument Data'!OP104),'Instrument Data'!OP104,NA())</f>
        <v>343.53864346068258</v>
      </c>
      <c r="Z104" s="184" t="e">
        <f>IF(ISNUMBER('Instrument Data'!OQ104),'Instrument Data'!OQ104,NA())</f>
        <v>#N/A</v>
      </c>
      <c r="AA104" s="184">
        <f>IF(ISNUMBER('Instrument Data'!OR104),'Instrument Data'!OR104,NA())</f>
        <v>328.3764022752938</v>
      </c>
      <c r="AB104" s="184">
        <f>IF(ISNUMBER('Instrument Data'!OS104),'Instrument Data'!OS104,NA())</f>
        <v>39.569939194600799</v>
      </c>
      <c r="AC104" s="32">
        <f>IF(ISNUMBER('Instrument Data'!OT104),'Instrument Data'!OT104,NA())</f>
        <v>3328277840895030</v>
      </c>
      <c r="AD104" s="32">
        <f>IF(ISNUMBER('Instrument Data'!OU104),'Instrument Data'!OU104,NA())</f>
        <v>115756387260013</v>
      </c>
      <c r="AE104" s="32">
        <f>IF(ISNUMBER('Instrument Data'!OV104),'Instrument Data'!OV104,NA())</f>
        <v>426.94252750956599</v>
      </c>
      <c r="AF104" s="32">
        <f>IF(ISNUMBER('Instrument Data'!OW104),'Instrument Data'!OW104,NA())</f>
        <v>50.204465181291702</v>
      </c>
      <c r="AG104" s="184">
        <f>IF(ISNUMBER('Instrument Data'!WQ104),'Instrument Data'!WQ104,NA())</f>
        <v>45.724471296364371</v>
      </c>
      <c r="AH104" s="184" t="e">
        <f>'Instrument Data'!WR104</f>
        <v>#N/A</v>
      </c>
      <c r="AI104" s="184">
        <f>IF(ISNUMBER('Instrument Data'!WU104),'Instrument Data'!WU104,NA())</f>
        <v>267.08808547615837</v>
      </c>
      <c r="AJ104" s="184" t="e">
        <f>IF(ISNUMBER('Instrument Data'!WV104),'Instrument Data'!WV104,NA())</f>
        <v>#N/A</v>
      </c>
      <c r="AK104" s="32">
        <f>IF(ISNUMBER('Instrument Data'!XB104), 'Instrument Data'!XB104, NA())</f>
        <v>5805463538681331</v>
      </c>
      <c r="AL104" s="32">
        <f>IF(ISNUMBER('Instrument Data'!XC104), 'Instrument Data'!XC104, NA())</f>
        <v>333899046280905.5</v>
      </c>
      <c r="AM104" s="32">
        <f>IF(ISNUMBER('Instrument Data'!XD104), 'Instrument Data'!XD104, NA())</f>
        <v>316.78250935124044</v>
      </c>
      <c r="AN104" s="32">
        <f>IF(ISNUMBER('Instrument Data'!XE104), 'Instrument Data'!XE104, NA())</f>
        <v>24.518662234860276</v>
      </c>
      <c r="AO104" s="32">
        <f>IF(ISNUMBER('Instrument Data'!XF104), 'Instrument Data'!XF104, NA())</f>
        <v>349.83077885466298</v>
      </c>
      <c r="AP104" s="32">
        <f>IF(ISNUMBER('Instrument Data'!XG104), 'Instrument Data'!XG104, NA())</f>
        <v>31.9925718502789</v>
      </c>
      <c r="AQ104" s="202">
        <v>319.68642999999997</v>
      </c>
      <c r="AR104" s="202">
        <f t="shared" si="4"/>
        <v>68.651121921246101</v>
      </c>
      <c r="AS104" s="32">
        <f>IF(ISNUMBER('Instrument Data'!IY104), 'Instrument Data'!IY104, NA())</f>
        <v>15.53545247947971</v>
      </c>
      <c r="AT104" s="32">
        <f>IF(ISNUMBER('Instrument Data'!IZ104), 'Instrument Data'!IZ104, NA())</f>
        <v>1.2712104655219116</v>
      </c>
    </row>
    <row r="105" spans="1:46" x14ac:dyDescent="0.3">
      <c r="A105" s="201">
        <f t="shared" si="5"/>
        <v>105</v>
      </c>
      <c r="B105" s="175">
        <f t="shared" si="3"/>
        <v>101</v>
      </c>
      <c r="C105" s="183">
        <f>'Instrument Data'!H105</f>
        <v>43133.692071759258</v>
      </c>
      <c r="D105" s="183">
        <f>'Instrument Data'!I105</f>
        <v>43133.697743055556</v>
      </c>
      <c r="E105" s="184">
        <f>IF(ISNUMBER('Instrument Data'!BH105),'Instrument Data'!BH105,NA())</f>
        <v>11.511105210520878</v>
      </c>
      <c r="F105" s="184">
        <f>IF(ISNUMBER('Instrument Data'!BI105),'Instrument Data'!BI105,NA())</f>
        <v>0</v>
      </c>
      <c r="G105" s="184" t="e">
        <f>IF(ISNUMBER('Instrument Data'!BJ105),'Instrument Data'!BJ105,NA())</f>
        <v>#N/A</v>
      </c>
      <c r="H105" s="184" t="e">
        <f>IF(ISNUMBER('Instrument Data'!BK105),'Instrument Data'!BK105,NA())</f>
        <v>#N/A</v>
      </c>
      <c r="I105" s="184" t="e">
        <f>IF(ISNUMBER('Instrument Data'!BL105),'Instrument Data'!BL105,NA())</f>
        <v>#N/A</v>
      </c>
      <c r="J105" s="184" t="e">
        <f>IF(ISNUMBER('Instrument Data'!BM105),'Instrument Data'!BM105,NA())</f>
        <v>#N/A</v>
      </c>
      <c r="K105" s="32" t="e">
        <f>IF(ISNUMBER('Instrument Data'!BP105),'Instrument Data'!BP105,NA())</f>
        <v>#N/A</v>
      </c>
      <c r="L105" s="32" t="e">
        <f>IF(ISNUMBER('Instrument Data'!BQ105),'Instrument Data'!BQ105,NA())</f>
        <v>#N/A</v>
      </c>
      <c r="M105" s="184" t="e">
        <f>IF(ISNUMBER('Instrument Data'!BT105),'Instrument Data'!BT105,NA())</f>
        <v>#N/A</v>
      </c>
      <c r="N105" s="184" t="e">
        <f>IF(ISNUMBER('Instrument Data'!BU105),'Instrument Data'!BU105,NA())</f>
        <v>#N/A</v>
      </c>
      <c r="O105" s="32" t="e">
        <f>'Instrument Data'!JB105</f>
        <v>#N/A</v>
      </c>
      <c r="P105" s="32" t="e">
        <f>'Instrument Data'!JC105</f>
        <v>#N/A</v>
      </c>
      <c r="Q105" s="32">
        <f>'Instrument Data'!JE105</f>
        <v>1.4664536600134594E+16</v>
      </c>
      <c r="R105" s="32">
        <f>'Instrument Data'!JF105</f>
        <v>2.1709061528525596E+16</v>
      </c>
      <c r="S105" s="32">
        <f>'Instrument Data'!KN105</f>
        <v>0</v>
      </c>
      <c r="T105" s="32" t="e">
        <f>'Instrument Data'!KO105</f>
        <v>#N/A</v>
      </c>
      <c r="U105" s="184" t="e">
        <f>IF(ISNUMBER('Instrument Data'!OL105),'Instrument Data'!OL105,NA())</f>
        <v>#N/A</v>
      </c>
      <c r="V105" s="184" t="e">
        <f>IF(ISNUMBER('Instrument Data'!OM105),'Instrument Data'!OM105,NA())</f>
        <v>#N/A</v>
      </c>
      <c r="W105" s="184" t="e">
        <f>IF(ISNUMBER('Instrument Data'!ON105),'Instrument Data'!ON105,NA())</f>
        <v>#N/A</v>
      </c>
      <c r="X105" s="184" t="e">
        <f>IF(ISNUMBER('Instrument Data'!OO105),'Instrument Data'!OO105,NA())</f>
        <v>#N/A</v>
      </c>
      <c r="Y105" s="184" t="e">
        <f>IF(ISNUMBER('Instrument Data'!OP105),'Instrument Data'!OP105,NA())</f>
        <v>#N/A</v>
      </c>
      <c r="Z105" s="184" t="e">
        <f>IF(ISNUMBER('Instrument Data'!OQ105),'Instrument Data'!OQ105,NA())</f>
        <v>#N/A</v>
      </c>
      <c r="AA105" s="184" t="e">
        <f>IF(ISNUMBER('Instrument Data'!OR105),'Instrument Data'!OR105,NA())</f>
        <v>#N/A</v>
      </c>
      <c r="AB105" s="184" t="e">
        <f>IF(ISNUMBER('Instrument Data'!OS105),'Instrument Data'!OS105,NA())</f>
        <v>#N/A</v>
      </c>
      <c r="AC105" s="32" t="e">
        <f>IF(ISNUMBER('Instrument Data'!OT105),'Instrument Data'!OT105,NA())</f>
        <v>#N/A</v>
      </c>
      <c r="AD105" s="32" t="e">
        <f>IF(ISNUMBER('Instrument Data'!OU105),'Instrument Data'!OU105,NA())</f>
        <v>#N/A</v>
      </c>
      <c r="AE105" s="32" t="e">
        <f>IF(ISNUMBER('Instrument Data'!OV105),'Instrument Data'!OV105,NA())</f>
        <v>#N/A</v>
      </c>
      <c r="AF105" s="32">
        <f>IF(ISNUMBER('Instrument Data'!OW105),'Instrument Data'!OW105,NA())</f>
        <v>42.607006123638101</v>
      </c>
      <c r="AG105" s="184">
        <f>IF(ISNUMBER('Instrument Data'!WQ105),'Instrument Data'!WQ105,NA())</f>
        <v>13.889014699641924</v>
      </c>
      <c r="AH105" s="184" t="e">
        <f>'Instrument Data'!WR105</f>
        <v>#N/A</v>
      </c>
      <c r="AI105" s="184">
        <f>IF(ISNUMBER('Instrument Data'!WU105),'Instrument Data'!WU105,NA())</f>
        <v>-5.3419287306314898</v>
      </c>
      <c r="AJ105" s="184" t="e">
        <f>IF(ISNUMBER('Instrument Data'!WV105),'Instrument Data'!WV105,NA())</f>
        <v>#N/A</v>
      </c>
      <c r="AK105" s="32">
        <f>IF(ISNUMBER('Instrument Data'!XB105), 'Instrument Data'!XB105, NA())</f>
        <v>3708368145770520.5</v>
      </c>
      <c r="AL105" s="32">
        <f>IF(ISNUMBER('Instrument Data'!XC105), 'Instrument Data'!XC105, NA())</f>
        <v>4.1324276173939208E+16</v>
      </c>
      <c r="AM105" s="32">
        <f>IF(ISNUMBER('Instrument Data'!XD105), 'Instrument Data'!XD105, NA())</f>
        <v>1767.5289010503898</v>
      </c>
      <c r="AN105" s="32">
        <f>IF(ISNUMBER('Instrument Data'!XE105), 'Instrument Data'!XE105, NA())</f>
        <v>48150.287380377558</v>
      </c>
      <c r="AO105" s="32">
        <f>IF(ISNUMBER('Instrument Data'!XF105), 'Instrument Data'!XF105, NA())</f>
        <v>-807.69592570475561</v>
      </c>
      <c r="AP105" s="32">
        <f>IF(ISNUMBER('Instrument Data'!XG105), 'Instrument Data'!XG105, NA())</f>
        <v>79909.073542781058</v>
      </c>
      <c r="AQ105" s="202"/>
      <c r="AR105" s="202">
        <f t="shared" si="4"/>
        <v>25</v>
      </c>
      <c r="AS105" s="32" t="e">
        <f>IF(ISNUMBER('Instrument Data'!IY105), 'Instrument Data'!IY105, NA())</f>
        <v>#N/A</v>
      </c>
      <c r="AT105" s="32" t="e">
        <f>IF(ISNUMBER('Instrument Data'!IZ105), 'Instrument Data'!IZ105, NA())</f>
        <v>#N/A</v>
      </c>
    </row>
  </sheetData>
  <mergeCells count="5">
    <mergeCell ref="AK2:AP2"/>
    <mergeCell ref="U2:AF2"/>
    <mergeCell ref="E2:N2"/>
    <mergeCell ref="O2:T2"/>
    <mergeCell ref="AG2:AJ2"/>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Summary</vt:lpstr>
      <vt:lpstr>Instrument Info</vt:lpstr>
      <vt:lpstr>Fuel Properties</vt:lpstr>
      <vt:lpstr>Instrument Data</vt:lpstr>
      <vt:lpstr>EI_excerpt</vt:lpstr>
      <vt:lpstr>CorrMass</vt:lpstr>
      <vt:lpstr>CorrMassSD</vt:lpstr>
      <vt:lpstr>CorrNum</vt:lpstr>
      <vt:lpstr>CorrNumSD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Joel C. Corbin</cp:lastModifiedBy>
  <cp:lastPrinted>2019-12-05T15:48:48Z</cp:lastPrinted>
  <dcterms:created xsi:type="dcterms:W3CDTF">2019-11-05T15:47:04Z</dcterms:created>
  <dcterms:modified xsi:type="dcterms:W3CDTF">2022-01-25T17:07:21Z</dcterms:modified>
</cp:coreProperties>
</file>